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Лист1!$A$2:$I$167</definedName>
    <definedName name="_xlnm.Print_Area" localSheetId="0">Лист1!$B$1:$H$109</definedName>
  </definedNames>
  <calcPr calcId="124519" refMode="R1C1"/>
</workbook>
</file>

<file path=xl/calcChain.xml><?xml version="1.0" encoding="utf-8"?>
<calcChain xmlns="http://schemas.openxmlformats.org/spreadsheetml/2006/main">
  <c r="G16" i="1"/>
  <c r="H16"/>
  <c r="H157"/>
  <c r="H158"/>
  <c r="H159"/>
  <c r="H160"/>
  <c r="H161"/>
  <c r="H162"/>
  <c r="H163"/>
  <c r="H164"/>
  <c r="H165"/>
  <c r="H166"/>
  <c r="H167"/>
  <c r="H156"/>
  <c r="G157"/>
  <c r="G158"/>
  <c r="G159"/>
  <c r="G160"/>
  <c r="G161"/>
  <c r="G162"/>
  <c r="G163"/>
  <c r="G164"/>
  <c r="G165"/>
  <c r="G166"/>
  <c r="G156"/>
  <c r="F157"/>
  <c r="F158"/>
  <c r="F159"/>
  <c r="F160"/>
  <c r="F161"/>
  <c r="F162"/>
  <c r="F163"/>
  <c r="F164"/>
  <c r="F165"/>
  <c r="F166"/>
  <c r="F156"/>
  <c r="F145"/>
  <c r="F146"/>
  <c r="F147"/>
  <c r="F148"/>
  <c r="F149"/>
  <c r="F150"/>
  <c r="F151"/>
  <c r="F152"/>
  <c r="F153"/>
  <c r="E157"/>
  <c r="E158"/>
  <c r="E159"/>
  <c r="E160"/>
  <c r="E161"/>
  <c r="E162"/>
  <c r="E163"/>
  <c r="E164"/>
  <c r="E165"/>
  <c r="E166"/>
  <c r="E156"/>
  <c r="E144"/>
  <c r="E145"/>
  <c r="E146"/>
  <c r="E147"/>
  <c r="E148"/>
  <c r="E149"/>
  <c r="E150"/>
  <c r="E151"/>
  <c r="E152"/>
  <c r="E153"/>
  <c r="E143"/>
  <c r="G61"/>
  <c r="H61"/>
  <c r="E111"/>
  <c r="E112"/>
  <c r="E113"/>
  <c r="E114"/>
  <c r="E115"/>
  <c r="E116"/>
  <c r="E117"/>
  <c r="E118"/>
  <c r="E119"/>
  <c r="E120"/>
  <c r="E121"/>
  <c r="E110"/>
  <c r="E97"/>
  <c r="E98"/>
  <c r="E99"/>
  <c r="E100"/>
  <c r="E101"/>
  <c r="E96"/>
  <c r="E79"/>
  <c r="E80"/>
  <c r="E81"/>
  <c r="E82"/>
  <c r="E83"/>
  <c r="E78"/>
  <c r="E65"/>
  <c r="E66"/>
  <c r="E67"/>
  <c r="E68"/>
  <c r="E69"/>
  <c r="E70"/>
  <c r="E71"/>
  <c r="E72"/>
  <c r="E73"/>
  <c r="E74"/>
  <c r="E64"/>
  <c r="E55"/>
  <c r="E56"/>
  <c r="E57"/>
  <c r="E58"/>
  <c r="E59"/>
  <c r="E54"/>
  <c r="E39"/>
  <c r="E40"/>
  <c r="E41"/>
  <c r="E38"/>
  <c r="E19"/>
  <c r="E20"/>
  <c r="E21"/>
  <c r="E22"/>
  <c r="E23"/>
  <c r="E24"/>
  <c r="E18"/>
  <c r="H11"/>
  <c r="G11"/>
  <c r="H76"/>
  <c r="H33"/>
  <c r="G76"/>
  <c r="H125"/>
  <c r="H126"/>
  <c r="H127"/>
  <c r="H128"/>
  <c r="H129"/>
  <c r="H130"/>
  <c r="H124"/>
  <c r="G125"/>
  <c r="G126"/>
  <c r="G127"/>
  <c r="G128"/>
  <c r="G129"/>
  <c r="G130"/>
  <c r="G124"/>
  <c r="G36"/>
  <c r="H36"/>
  <c r="H37"/>
  <c r="G37"/>
  <c r="H96"/>
  <c r="H97"/>
  <c r="H98"/>
  <c r="H99"/>
  <c r="H100"/>
  <c r="H101"/>
  <c r="H39"/>
  <c r="H40"/>
  <c r="H41"/>
  <c r="H54"/>
  <c r="H110"/>
  <c r="H111"/>
  <c r="H112"/>
  <c r="H113"/>
  <c r="H114"/>
  <c r="H115"/>
  <c r="H116"/>
  <c r="H117"/>
  <c r="H118"/>
  <c r="H119"/>
  <c r="H120"/>
  <c r="H121"/>
  <c r="H18"/>
  <c r="H19"/>
  <c r="H20"/>
  <c r="H21"/>
  <c r="H22"/>
  <c r="H23"/>
  <c r="H24"/>
  <c r="H143"/>
  <c r="H144"/>
  <c r="H145"/>
  <c r="H146"/>
  <c r="H147"/>
  <c r="H148"/>
  <c r="H149"/>
  <c r="H150"/>
  <c r="H151"/>
  <c r="H152"/>
  <c r="H153"/>
  <c r="H78"/>
  <c r="H79"/>
  <c r="H80"/>
  <c r="H81"/>
  <c r="H82"/>
  <c r="H83"/>
  <c r="H55"/>
  <c r="H56"/>
  <c r="H57"/>
  <c r="H64"/>
  <c r="H65"/>
  <c r="H66"/>
  <c r="H67"/>
  <c r="H68"/>
  <c r="H69"/>
  <c r="H70"/>
  <c r="H71"/>
  <c r="H72"/>
  <c r="H73"/>
  <c r="H74"/>
  <c r="H58"/>
  <c r="H59"/>
  <c r="H38"/>
  <c r="G39"/>
  <c r="G40"/>
  <c r="G41"/>
  <c r="G54"/>
  <c r="G110"/>
  <c r="G111"/>
  <c r="G112"/>
  <c r="G113"/>
  <c r="G114"/>
  <c r="G115"/>
  <c r="G116"/>
  <c r="G117"/>
  <c r="G118"/>
  <c r="G119"/>
  <c r="G120"/>
  <c r="G121"/>
  <c r="G18"/>
  <c r="G19"/>
  <c r="G20"/>
  <c r="G21"/>
  <c r="G22"/>
  <c r="G23"/>
  <c r="G24"/>
  <c r="G143"/>
  <c r="G144"/>
  <c r="G145"/>
  <c r="G146"/>
  <c r="G147"/>
  <c r="G148"/>
  <c r="G149"/>
  <c r="G150"/>
  <c r="G151"/>
  <c r="G152"/>
  <c r="G153"/>
  <c r="G78"/>
  <c r="G79"/>
  <c r="G80"/>
  <c r="G81"/>
  <c r="G82"/>
  <c r="G83"/>
  <c r="G55"/>
  <c r="G56"/>
  <c r="G57"/>
  <c r="G64"/>
  <c r="G65"/>
  <c r="G66"/>
  <c r="G67"/>
  <c r="G68"/>
  <c r="G69"/>
  <c r="G70"/>
  <c r="G71"/>
  <c r="G72"/>
  <c r="G73"/>
  <c r="G74"/>
  <c r="G58"/>
  <c r="G59"/>
  <c r="G96"/>
  <c r="G97"/>
  <c r="G98"/>
  <c r="G99"/>
  <c r="G100"/>
  <c r="G101"/>
  <c r="G38"/>
  <c r="F39"/>
  <c r="F40"/>
  <c r="F41"/>
  <c r="F54"/>
  <c r="F110"/>
  <c r="F111"/>
  <c r="F112"/>
  <c r="F113"/>
  <c r="F114"/>
  <c r="F115"/>
  <c r="F116"/>
  <c r="F117"/>
  <c r="F118"/>
  <c r="F119"/>
  <c r="F120"/>
  <c r="F121"/>
  <c r="F18"/>
  <c r="F19"/>
  <c r="F20"/>
  <c r="F21"/>
  <c r="F22"/>
  <c r="F23"/>
  <c r="F24"/>
  <c r="F143"/>
  <c r="F144"/>
  <c r="F78"/>
  <c r="F79"/>
  <c r="F80"/>
  <c r="F81"/>
  <c r="F82"/>
  <c r="F83"/>
  <c r="F55"/>
  <c r="F56"/>
  <c r="F57"/>
  <c r="F64"/>
  <c r="F65"/>
  <c r="F66"/>
  <c r="F67"/>
  <c r="F68"/>
  <c r="F69"/>
  <c r="F70"/>
  <c r="F71"/>
  <c r="F72"/>
  <c r="F73"/>
  <c r="F74"/>
  <c r="F58"/>
  <c r="F59"/>
  <c r="F96"/>
  <c r="F97"/>
  <c r="F98"/>
  <c r="F99"/>
  <c r="F100"/>
  <c r="F101"/>
  <c r="F38"/>
  <c r="H5" l="1"/>
  <c r="H6"/>
  <c r="H7"/>
  <c r="H8"/>
  <c r="H25"/>
  <c r="H122"/>
  <c r="H85"/>
  <c r="H131"/>
  <c r="H132"/>
  <c r="H133"/>
  <c r="H134"/>
  <c r="H135"/>
  <c r="H136"/>
  <c r="H137"/>
  <c r="H138"/>
  <c r="H139"/>
  <c r="H140"/>
  <c r="H26"/>
  <c r="H27"/>
  <c r="H31"/>
  <c r="H32"/>
  <c r="H42"/>
  <c r="H43"/>
  <c r="H44"/>
  <c r="H45"/>
  <c r="H46"/>
  <c r="H47"/>
  <c r="H48"/>
  <c r="H49"/>
  <c r="H50"/>
  <c r="H51"/>
  <c r="H53"/>
  <c r="H107"/>
  <c r="H62"/>
  <c r="H86"/>
  <c r="H87"/>
  <c r="H88"/>
  <c r="H89"/>
  <c r="H90"/>
  <c r="H75"/>
  <c r="H154"/>
  <c r="H155"/>
  <c r="H14"/>
  <c r="H15"/>
  <c r="H17"/>
  <c r="H105"/>
  <c r="H106"/>
  <c r="H91"/>
  <c r="H4"/>
  <c r="G5"/>
  <c r="G6"/>
  <c r="G7"/>
  <c r="G8"/>
  <c r="G25"/>
  <c r="G122"/>
  <c r="G85"/>
  <c r="G131"/>
  <c r="G132"/>
  <c r="G133"/>
  <c r="G134"/>
  <c r="G135"/>
  <c r="G136"/>
  <c r="G137"/>
  <c r="G138"/>
  <c r="G139"/>
  <c r="G140"/>
  <c r="G26"/>
  <c r="G27"/>
  <c r="G31"/>
  <c r="G32"/>
  <c r="G42"/>
  <c r="G43"/>
  <c r="G44"/>
  <c r="G45"/>
  <c r="G46"/>
  <c r="G47"/>
  <c r="G48"/>
  <c r="G49"/>
  <c r="G50"/>
  <c r="G51"/>
  <c r="G53"/>
  <c r="G107"/>
  <c r="G62"/>
  <c r="G86"/>
  <c r="G87"/>
  <c r="G88"/>
  <c r="G89"/>
  <c r="G90"/>
  <c r="G75"/>
  <c r="G154"/>
  <c r="G155"/>
  <c r="G14"/>
  <c r="G15"/>
  <c r="G17"/>
  <c r="G105"/>
  <c r="G106"/>
  <c r="G91"/>
  <c r="G4"/>
  <c r="H13"/>
  <c r="H12"/>
  <c r="G13"/>
  <c r="G12"/>
  <c r="D52"/>
  <c r="H52" s="1"/>
  <c r="G52" l="1"/>
  <c r="H77" l="1"/>
  <c r="G77"/>
  <c r="G108"/>
  <c r="G109"/>
  <c r="H34"/>
  <c r="G34"/>
  <c r="H35" l="1"/>
  <c r="H108"/>
  <c r="H109"/>
  <c r="G35"/>
  <c r="G33"/>
  <c r="H95"/>
  <c r="G95"/>
  <c r="H84"/>
  <c r="H102"/>
  <c r="H103"/>
  <c r="H104"/>
  <c r="H3"/>
  <c r="H60"/>
  <c r="F25" l="1"/>
  <c r="G84" l="1"/>
  <c r="G102" l="1"/>
  <c r="G167"/>
  <c r="G103"/>
  <c r="G104"/>
  <c r="G3"/>
  <c r="G60"/>
</calcChain>
</file>

<file path=xl/sharedStrings.xml><?xml version="1.0" encoding="utf-8"?>
<sst xmlns="http://schemas.openxmlformats.org/spreadsheetml/2006/main" count="577" uniqueCount="212">
  <si>
    <t>кол-во лифтов</t>
  </si>
  <si>
    <t>Приморский 1</t>
  </si>
  <si>
    <t>Приморский 2</t>
  </si>
  <si>
    <t>Приморский 3</t>
  </si>
  <si>
    <t>Приморский 4</t>
  </si>
  <si>
    <t>Приморский 5</t>
  </si>
  <si>
    <t>Приморский 6</t>
  </si>
  <si>
    <t>ЖК Летний</t>
  </si>
  <si>
    <t>ЖК Ласточкино гнездо</t>
  </si>
  <si>
    <t>А 6</t>
  </si>
  <si>
    <t>А 5</t>
  </si>
  <si>
    <t>А 4</t>
  </si>
  <si>
    <t>А 3</t>
  </si>
  <si>
    <t>ЖК Галант</t>
  </si>
  <si>
    <t>Московский 1</t>
  </si>
  <si>
    <t>Московский 2</t>
  </si>
  <si>
    <t>ЖК Юбилейный квартал</t>
  </si>
  <si>
    <t>ЖК Дом на Тухачевского, М. Тухачевского д. 25</t>
  </si>
  <si>
    <t>ЖК Молодежный, пр. Обуховской об. 110</t>
  </si>
  <si>
    <t>ЖК Северная долина</t>
  </si>
  <si>
    <t>Даты размещения</t>
  </si>
  <si>
    <t>01 и 16 числа месяца</t>
  </si>
  <si>
    <t>Открытая дата, размещение проводится при наличии свободных мест</t>
  </si>
  <si>
    <t>ЖК Иван да Марья, Лабораторный пр., 20</t>
  </si>
  <si>
    <t>Выборгский 1</t>
  </si>
  <si>
    <t>Выборгский 2</t>
  </si>
  <si>
    <t>Выборгский 3</t>
  </si>
  <si>
    <t>Фрунзенкий 1</t>
  </si>
  <si>
    <t>Фрунзенкий 2</t>
  </si>
  <si>
    <t>Фрунзенкий 3</t>
  </si>
  <si>
    <t>Красносельский 1</t>
  </si>
  <si>
    <t>Красносельский 2</t>
  </si>
  <si>
    <t>Красносельский 3</t>
  </si>
  <si>
    <t>Красносельский 4</t>
  </si>
  <si>
    <t>Красногвардейский 1</t>
  </si>
  <si>
    <t>Красногвардейский 2</t>
  </si>
  <si>
    <t>Невский 1</t>
  </si>
  <si>
    <t>Невский 2</t>
  </si>
  <si>
    <t>ЖК Царская столица</t>
  </si>
  <si>
    <t>ЖК Серебрянная звезда 1, Туристская 28/3</t>
  </si>
  <si>
    <t>ЖК Серебрянная звезда 2, Оптиков 45/2</t>
  </si>
  <si>
    <t>ЖК Серебрянный Источник, Оптиков 49/2</t>
  </si>
  <si>
    <t>ЖК Гуси-Лебеди, Туристская 23/5</t>
  </si>
  <si>
    <t>ЖК Гуси-Лебеди, Туристская 23/4</t>
  </si>
  <si>
    <t>ЖК Гуси-Лебеди, Туристская 23/1</t>
  </si>
  <si>
    <t>ЖК Гуси-Лебеди, Туристская 23/2</t>
  </si>
  <si>
    <t>Кировский 2</t>
  </si>
  <si>
    <t>Кировский 1</t>
  </si>
  <si>
    <t>Выборгский 5</t>
  </si>
  <si>
    <t>Выборгский 6</t>
  </si>
  <si>
    <t>Выборгский 4</t>
  </si>
  <si>
    <t>Красносельсный 5</t>
  </si>
  <si>
    <t>Красносельский 6</t>
  </si>
  <si>
    <t>Красносельский 7</t>
  </si>
  <si>
    <t>Лигово 1</t>
  </si>
  <si>
    <t>Лигово 2</t>
  </si>
  <si>
    <t>Сосновая поляна 1</t>
  </si>
  <si>
    <t>Сосновая поляна 2</t>
  </si>
  <si>
    <t>Кировский 3</t>
  </si>
  <si>
    <t>Московский 3</t>
  </si>
  <si>
    <t>Московский 4</t>
  </si>
  <si>
    <t>Московский 5</t>
  </si>
  <si>
    <t>Московский 6</t>
  </si>
  <si>
    <t>Фрунзенкий 4</t>
  </si>
  <si>
    <t>Фрунзенкий 5</t>
  </si>
  <si>
    <t>Фрунзенкий 6</t>
  </si>
  <si>
    <t>Фрунзенкий 7</t>
  </si>
  <si>
    <t>Фрунзенкий 8</t>
  </si>
  <si>
    <t>Фрунзенкий 9</t>
  </si>
  <si>
    <t>Фрунзенкий 10</t>
  </si>
  <si>
    <t>Фрунзенкий 11</t>
  </si>
  <si>
    <t>Невский 3</t>
  </si>
  <si>
    <t>Невский 4</t>
  </si>
  <si>
    <t>Невский 5</t>
  </si>
  <si>
    <t>Невский 6</t>
  </si>
  <si>
    <t>Приморский 7</t>
  </si>
  <si>
    <t>Приморский 8</t>
  </si>
  <si>
    <t>Выборгский 7</t>
  </si>
  <si>
    <t>ЖК Новоколомяжский 11</t>
  </si>
  <si>
    <t>01 числа месяца</t>
  </si>
  <si>
    <t>ЖК Русский богатырь, Богатырский пр., д. 25/1</t>
  </si>
  <si>
    <t>ЖК Самоцветы, наб.р. Смоленки 3, к. 1,2</t>
  </si>
  <si>
    <t>13-я Линия В.О., дом 54</t>
  </si>
  <si>
    <t>размещение проводится каждую среду при наличии свободных мест</t>
  </si>
  <si>
    <t>Ул. Камская, дом 4</t>
  </si>
  <si>
    <t xml:space="preserve">Шкиперский проток, дом 20 </t>
  </si>
  <si>
    <t>Ул. Беринга, дом23, к2; дом25, к1; дом27, к1, к.2, к.4</t>
  </si>
  <si>
    <t xml:space="preserve">ЖК Морской Каскад/Фасад ул. Кораблестроителей, д. 30, д. 32/1, дом 32/3,  дом 34;  Морская набережная, 21, к.1 и2 </t>
  </si>
  <si>
    <t>Ул. Камышовая , дом 38</t>
  </si>
  <si>
    <t>Ул. Мартыновская, дом 14</t>
  </si>
  <si>
    <t>Пр .Коломяжский, дом 20</t>
  </si>
  <si>
    <t xml:space="preserve">Лыжный переулок, дом 7    </t>
  </si>
  <si>
    <t xml:space="preserve">Ул. Оптиков, дом 47, к. 1   </t>
  </si>
  <si>
    <t>Ул. Сантьяго- де-Куба, дом 4, корп.3</t>
  </si>
  <si>
    <t>Выборгское шоссе, дом 27, корп. 3</t>
  </si>
  <si>
    <t>Ул. Руднева, дом 9, корп.3</t>
  </si>
  <si>
    <t>Ул. Брянцева, дом 15, корп.2 </t>
  </si>
  <si>
    <t>Пр. Гражданский, дом 116/5</t>
  </si>
  <si>
    <t>Просвещения пр. 99</t>
  </si>
  <si>
    <t>Ушинского, 2/1</t>
  </si>
  <si>
    <t xml:space="preserve">Ул. Вавиловых, дом 7, к.4, </t>
  </si>
  <si>
    <t>Пр. Наставников, д.36, к.2, д.34/Ударников пр. д.33</t>
  </si>
  <si>
    <t>Пр. Дунайский, д.31, к.1, лит. А , Малая Балканская, 20</t>
  </si>
  <si>
    <t>Пр. Российский д.8/ ул. Латышских стрелков д.1</t>
  </si>
  <si>
    <t>Пр. Большевиков, дом 79, корп.4 </t>
  </si>
  <si>
    <t xml:space="preserve">Пос. Шушары, ул. Первомайская, д.5, корп. 1 и 2  </t>
  </si>
  <si>
    <t>ЖК Полежаевские дома, пр. Маршала Жукова, д.48/1</t>
  </si>
  <si>
    <t xml:space="preserve">ЖК Радуга, Загребский бульвар, дом 9, Малая Каштановая аллея, дом 9/1 </t>
  </si>
  <si>
    <t>Район/ЖК</t>
  </si>
  <si>
    <r>
      <t xml:space="preserve">ЖК Утренння звезда, Маршала Блюхера ул., д. 8 </t>
    </r>
    <r>
      <rPr>
        <sz val="11"/>
        <color rgb="FFFF0000"/>
        <rFont val="Times New Roman"/>
        <family val="1"/>
        <charset val="204"/>
      </rPr>
      <t>NEW!!!</t>
    </r>
  </si>
  <si>
    <t>Типанова д.32 корп.2, д.34 корп.1, корп.2, д.36 корп.1 д.38, д.40</t>
  </si>
  <si>
    <r>
      <t xml:space="preserve">ЖК Город мастеров, Маршала Блюхера ул., д. 9 к. 3  </t>
    </r>
    <r>
      <rPr>
        <sz val="11"/>
        <color rgb="FFFF0000"/>
        <rFont val="Times New Roman"/>
        <family val="1"/>
        <charset val="204"/>
      </rPr>
      <t>NEW!!!</t>
    </r>
  </si>
  <si>
    <r>
      <t xml:space="preserve">ЖК Город мастеров, Маршала Блюхера ул., д. 9 к. 2  </t>
    </r>
    <r>
      <rPr>
        <sz val="11"/>
        <color rgb="FFFF0000"/>
        <rFont val="Times New Roman"/>
        <family val="1"/>
        <charset val="204"/>
      </rPr>
      <t>NEW!!! (2 очередь)</t>
    </r>
  </si>
  <si>
    <t>размещение проводится при наличии свободных мест</t>
  </si>
  <si>
    <t>размещение проводится, каждые 2 недели</t>
  </si>
  <si>
    <t>Калининский 5</t>
  </si>
  <si>
    <t>Калининский 6</t>
  </si>
  <si>
    <t>Калининский 7</t>
  </si>
  <si>
    <t>Калининский 8</t>
  </si>
  <si>
    <t>Калининский 9</t>
  </si>
  <si>
    <t>Приморский 10</t>
  </si>
  <si>
    <t>Приморский 11</t>
  </si>
  <si>
    <t>Приморский 12</t>
  </si>
  <si>
    <t>Приморский 13</t>
  </si>
  <si>
    <t>80-90</t>
  </si>
  <si>
    <t>2013-14</t>
  </si>
  <si>
    <t>2013-2015</t>
  </si>
  <si>
    <t>2014-2016</t>
  </si>
  <si>
    <t>2015-16</t>
  </si>
  <si>
    <t>2011-2016</t>
  </si>
  <si>
    <t>2007-11</t>
  </si>
  <si>
    <t>Пр .Коломяжский, дом 15, к. 1 (11л.) и 2 (28л.)</t>
  </si>
  <si>
    <t>Ш. Ланское, дом 14      (ЖК "Ланской квартал")</t>
  </si>
  <si>
    <r>
      <t xml:space="preserve">ул. Мебельная, д. 47, корп. 1, литера А, ЖК "Ленинградские вечера" </t>
    </r>
    <r>
      <rPr>
        <sz val="11"/>
        <color rgb="FFFF0000"/>
        <rFont val="Calibri"/>
        <family val="2"/>
        <charset val="204"/>
        <scheme val="minor"/>
      </rPr>
      <t>NEW!</t>
    </r>
  </si>
  <si>
    <t>Приморский пр., дом 137/к.1 (33л.),к.2 (6 л.) , ЖК"Золотая гавань"</t>
  </si>
  <si>
    <t>2008-2009</t>
  </si>
  <si>
    <t>Яхтенная, дом 1, к. 1(7л);  дом 3, к. 1 (9л.) ,2 (7л) , ЖК"Золотая гавань"</t>
  </si>
  <si>
    <t>2005-2009</t>
  </si>
  <si>
    <t>2006-2008</t>
  </si>
  <si>
    <t>2009-2007</t>
  </si>
  <si>
    <t>Ул. Учительская, дом 18, к.1(16л), к. 3 (5л)</t>
  </si>
  <si>
    <t>Пискарёвский пр., 40/2</t>
  </si>
  <si>
    <t>Пр. Гражданский, дом 88. корп. 3 (6л) и к. 4 (3л)</t>
  </si>
  <si>
    <t>Ул. Гжатская, дом 22, к.1(14л) и 2(10л.),к. 3(23л.), к. 4 ( 12л.) (ЖК "Орбита")</t>
  </si>
  <si>
    <t>Науки пр., д. 8, к.3</t>
  </si>
  <si>
    <t>Науки пр., д. 17, к.6 (19л)и к.2(12л) (ЖК Гражданка Сити и Сити-2)</t>
  </si>
  <si>
    <t>Науки пр., д. 19, к.2. (парадн.с 1 по10 -16л)/Пр. Гражданский, дом 60</t>
  </si>
  <si>
    <t>Ул. Петрозаводская, дом 13 (ЖК "Петроградский эталон")</t>
  </si>
  <si>
    <t xml:space="preserve">Ул. Пулковская, дом 10, корп. 1 (11л) и 2 (15л) </t>
  </si>
  <si>
    <t>Пр. Юрия Гагарина д.73 (2л),д.75 (2л), Московское ш.д.12 (2л), Ленсовета 69/1(6л)</t>
  </si>
  <si>
    <t>Ул. Звездная д 11</t>
  </si>
  <si>
    <t>Ул. Ленсовета д.88 (10л),д.90 (6л)</t>
  </si>
  <si>
    <t>2000/2002</t>
  </si>
  <si>
    <t>2009-10</t>
  </si>
  <si>
    <t>Кудрово, ЖК "Семь столиц", ул. Центральная, дом 50 (5л); 52 (4л); 52,к1 (4л); 54,к1(5л) д.54 (1л)</t>
  </si>
  <si>
    <t>Кудрово, Европейский пр., 8</t>
  </si>
  <si>
    <t>2015-2016</t>
  </si>
  <si>
    <t>ТЕЛ: 8(812) 985-74-71    8(961) 612-86-82              Сайт: mpj.spb.ru         kotikova@mpj.spb.ru</t>
  </si>
  <si>
    <r>
      <t xml:space="preserve">ЖК Московские ворота, Заставская ул, д. 44А, д. 46/1, 46/2 </t>
    </r>
    <r>
      <rPr>
        <sz val="11"/>
        <color rgb="FFFF0000"/>
        <rFont val="Times New Roman"/>
        <family val="1"/>
        <charset val="204"/>
      </rPr>
      <t>(2017г) NEW!!!</t>
    </r>
  </si>
  <si>
    <r>
      <t xml:space="preserve">ЖК Пифагор, Маршала Блюхера 11/2 </t>
    </r>
    <r>
      <rPr>
        <sz val="11"/>
        <color rgb="FFFF0000"/>
        <rFont val="Times New Roman"/>
        <family val="1"/>
        <charset val="204"/>
      </rPr>
      <t>NEW!!!</t>
    </r>
  </si>
  <si>
    <r>
      <t xml:space="preserve">Пулковская ул., д. 1/2 </t>
    </r>
    <r>
      <rPr>
        <sz val="12"/>
        <color rgb="FFFF0000"/>
        <rFont val="Times New Roman"/>
        <family val="1"/>
        <charset val="204"/>
      </rPr>
      <t>NEW!!!</t>
    </r>
  </si>
  <si>
    <t>Район</t>
  </si>
  <si>
    <t xml:space="preserve">Невский </t>
  </si>
  <si>
    <t>Московский</t>
  </si>
  <si>
    <t>Калининский</t>
  </si>
  <si>
    <t>Приморский</t>
  </si>
  <si>
    <t>Всеволожский</t>
  </si>
  <si>
    <t>Выборгский</t>
  </si>
  <si>
    <t>Фрунзенский</t>
  </si>
  <si>
    <t>Кировский</t>
  </si>
  <si>
    <t>Красносельский</t>
  </si>
  <si>
    <t>Красногвардейский</t>
  </si>
  <si>
    <t>Центральный</t>
  </si>
  <si>
    <t>Петроградский</t>
  </si>
  <si>
    <t>Василеостровский</t>
  </si>
  <si>
    <t>ЖК София, Южное ш., 57/2, 55/4, 55/1, 55/3, 55/5, 55/6, 53/4, 53/5, 5/3, 53/2, 51/1, 49/2</t>
  </si>
  <si>
    <t>ЖК Аврора, Коллонтай, д. 5/1</t>
  </si>
  <si>
    <t>ЖК Аврора, Белышева ул., д. 5/1</t>
  </si>
  <si>
    <t>ЖК Дом на Неве, пр. Обуховской об., д. 195</t>
  </si>
  <si>
    <t>ЖК Монплизир, Ленинский пр., д.114</t>
  </si>
  <si>
    <t>ЖК Виктория, пр. Авиаторов Балтики, д.5, 7</t>
  </si>
  <si>
    <t>ЖК О.Дундича., д.40</t>
  </si>
  <si>
    <r>
      <t>Кудрово, Европейский пр., 3 ( 9л.) и Европейский пр., 5(16л.)  NEW!</t>
    </r>
    <r>
      <rPr>
        <sz val="8"/>
        <rFont val="Calibri"/>
        <family val="2"/>
        <charset val="204"/>
        <scheme val="minor"/>
      </rPr>
      <t xml:space="preserve">  Сдается с отделкой</t>
    </r>
  </si>
  <si>
    <r>
      <t xml:space="preserve">Кудрово, Столичная, дом 6( 10лифтов); дом 6/1( 4 лифта),дом 6/2( 4 лифта),дом 6/3( 4 лифта) </t>
    </r>
    <r>
      <rPr>
        <b/>
        <sz val="11"/>
        <color rgb="FFFF0000"/>
        <rFont val="Calibri"/>
        <family val="2"/>
        <charset val="204"/>
        <scheme val="minor"/>
      </rPr>
      <t>New</t>
    </r>
  </si>
  <si>
    <r>
      <t>Кудрово, ул. Столичная, д. 1(4л..), д. 3(4л.), д. 4( 6л.), д. 5 (6л)и д.5, корп.1 (4л)и корп.2(6л)  NEW!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Сдается с отделкой</t>
    </r>
  </si>
  <si>
    <t>2013-2016</t>
  </si>
  <si>
    <t>2017-2018</t>
  </si>
  <si>
    <t xml:space="preserve">ЖК Князь Александр Невский, Обуховской обороны 138 </t>
  </si>
  <si>
    <t>ЖК "Поэма у трех озер" Пр. Луначарского,  дом 11, к.1 (3л)и к.3 (6л), дом 13, к.1 (4л), дом 15, к.1 (10л)</t>
  </si>
  <si>
    <t>Пр. Северный д. 4, к. 1(3л) и пр. Энгельса д. 107,к3(4л); д.109,к2(5л)</t>
  </si>
  <si>
    <t>Ул. Композиторов, 10</t>
  </si>
  <si>
    <t>Пр. Просвещения, дом 33, корп. 1(2л) и к. 2 (4л) , ул. Ивана Фомина, дом 14. к.2(3л) (ЖК "Шувалово-Озерки")</t>
  </si>
  <si>
    <t>ЖК Старая Крепость, п. Мурино, ул. Обороннвя, д. 37/1</t>
  </si>
  <si>
    <t>Год сдачи</t>
  </si>
  <si>
    <t>ЖК Кристалл Полюстрово, М. тухачевского, д. 23</t>
  </si>
  <si>
    <t>2кв 2017</t>
  </si>
  <si>
    <t>1 и 16 числа месяца</t>
  </si>
  <si>
    <r>
      <t xml:space="preserve">Кудрово, ул. Строителей д.20, д. 20/1,20/2  </t>
    </r>
    <r>
      <rPr>
        <sz val="11"/>
        <color rgb="FFFF0000"/>
        <rFont val="Calibri"/>
        <family val="2"/>
        <charset val="204"/>
        <scheme val="minor"/>
      </rPr>
      <t>NEW!!!</t>
    </r>
  </si>
  <si>
    <t>ЖК Речной, Рыбацкий пр., 18/2</t>
  </si>
  <si>
    <t>Деревня Новое Девяткино, ул. Арсенальная, д.5 ,6 (26л.)</t>
  </si>
  <si>
    <t xml:space="preserve">Ул. Туристская, дом 18, к. 1  </t>
  </si>
  <si>
    <t>Центральный 1</t>
  </si>
  <si>
    <t>Центральный 2</t>
  </si>
  <si>
    <t>Центральный 3</t>
  </si>
  <si>
    <t>Центральный 4</t>
  </si>
  <si>
    <t>Центральный 5</t>
  </si>
  <si>
    <t>Центральный 6</t>
  </si>
  <si>
    <t>Центральный 7</t>
  </si>
  <si>
    <t>Центральный 8</t>
  </si>
  <si>
    <t>Центральный 9</t>
  </si>
  <si>
    <t>Центральный 10</t>
  </si>
  <si>
    <t>Центральный 11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</si>
</sst>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3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Fill="1"/>
    <xf numFmtId="0" fontId="0" fillId="4" borderId="0" xfId="0" applyFill="1"/>
    <xf numFmtId="0" fontId="0" fillId="2" borderId="0" xfId="0" applyFill="1"/>
    <xf numFmtId="0" fontId="5" fillId="5" borderId="2" xfId="0" applyFont="1" applyFill="1" applyBorder="1" applyAlignment="1">
      <alignment horizontal="center" vertical="center"/>
    </xf>
    <xf numFmtId="0" fontId="0" fillId="7" borderId="0" xfId="0" applyFill="1"/>
    <xf numFmtId="0" fontId="0" fillId="6" borderId="0" xfId="0" applyFill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3" fontId="3" fillId="6" borderId="1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/>
    </xf>
    <xf numFmtId="0" fontId="9" fillId="6" borderId="6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left" vertical="center" wrapText="1"/>
    </xf>
    <xf numFmtId="3" fontId="10" fillId="6" borderId="1" xfId="0" applyNumberFormat="1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vertical="center" wrapText="1"/>
    </xf>
    <xf numFmtId="3" fontId="3" fillId="6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2505075</xdr:colOff>
      <xdr:row>0</xdr:row>
      <xdr:rowOff>1582556</xdr:rowOff>
    </xdr:to>
    <xdr:pic>
      <xdr:nvPicPr>
        <xdr:cNvPr id="2" name="Рисунок 1" descr="gmI94vjsG3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38575" cy="1582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tabSelected="1" workbookViewId="0">
      <selection activeCell="B172" sqref="B172"/>
    </sheetView>
  </sheetViews>
  <sheetFormatPr defaultRowHeight="15"/>
  <cols>
    <col min="1" max="1" width="20" customWidth="1"/>
    <col min="2" max="2" width="57.7109375" style="22" customWidth="1"/>
    <col min="3" max="3" width="11.5703125" style="15" customWidth="1"/>
    <col min="4" max="4" width="10.85546875" style="2" customWidth="1"/>
    <col min="5" max="5" width="9.42578125" style="15" customWidth="1"/>
    <col min="6" max="6" width="11.5703125" style="15" customWidth="1"/>
    <col min="7" max="7" width="9.140625" style="15" customWidth="1"/>
    <col min="8" max="8" width="9.28515625" style="15" customWidth="1"/>
    <col min="9" max="9" width="68" style="15" customWidth="1"/>
  </cols>
  <sheetData>
    <row r="1" spans="1:9" ht="126" customHeight="1">
      <c r="B1" s="20"/>
      <c r="C1" s="14"/>
      <c r="D1" s="23" t="s">
        <v>157</v>
      </c>
      <c r="E1" s="24"/>
      <c r="F1" s="24"/>
      <c r="G1" s="24"/>
      <c r="H1" s="24"/>
    </row>
    <row r="2" spans="1:9" s="3" customFormat="1" ht="39" customHeight="1">
      <c r="A2" s="4" t="s">
        <v>161</v>
      </c>
      <c r="B2" s="12" t="s">
        <v>108</v>
      </c>
      <c r="C2" s="13" t="s">
        <v>193</v>
      </c>
      <c r="D2" s="13" t="s">
        <v>0</v>
      </c>
      <c r="E2" s="9" t="s">
        <v>9</v>
      </c>
      <c r="F2" s="9" t="s">
        <v>10</v>
      </c>
      <c r="G2" s="9" t="s">
        <v>11</v>
      </c>
      <c r="H2" s="9" t="s">
        <v>12</v>
      </c>
      <c r="I2" s="5" t="s">
        <v>20</v>
      </c>
    </row>
    <row r="3" spans="1:9" ht="30" customHeight="1">
      <c r="A3" s="25" t="s">
        <v>174</v>
      </c>
      <c r="B3" s="26" t="s">
        <v>81</v>
      </c>
      <c r="C3" s="27" t="s">
        <v>128</v>
      </c>
      <c r="D3" s="28">
        <v>52</v>
      </c>
      <c r="E3" s="29"/>
      <c r="F3" s="29"/>
      <c r="G3" s="29">
        <f>D3*500</f>
        <v>26000</v>
      </c>
      <c r="H3" s="29">
        <f>D3*920</f>
        <v>47840</v>
      </c>
      <c r="I3" s="17" t="s">
        <v>22</v>
      </c>
    </row>
    <row r="4" spans="1:9" ht="30" customHeight="1">
      <c r="A4" s="25" t="s">
        <v>174</v>
      </c>
      <c r="B4" s="26" t="s">
        <v>82</v>
      </c>
      <c r="C4" s="30">
        <v>2007</v>
      </c>
      <c r="D4" s="28">
        <v>1</v>
      </c>
      <c r="E4" s="29"/>
      <c r="F4" s="29"/>
      <c r="G4" s="29">
        <f>D4*600</f>
        <v>600</v>
      </c>
      <c r="H4" s="29">
        <f>D4*1200</f>
        <v>1200</v>
      </c>
      <c r="I4" s="17" t="s">
        <v>83</v>
      </c>
    </row>
    <row r="5" spans="1:9" ht="30" customHeight="1">
      <c r="A5" s="25" t="s">
        <v>174</v>
      </c>
      <c r="B5" s="26" t="s">
        <v>84</v>
      </c>
      <c r="C5" s="30">
        <v>2004</v>
      </c>
      <c r="D5" s="28">
        <v>4</v>
      </c>
      <c r="E5" s="29"/>
      <c r="F5" s="29"/>
      <c r="G5" s="29">
        <f>D5*600</f>
        <v>2400</v>
      </c>
      <c r="H5" s="29">
        <f>D5*1200</f>
        <v>4800</v>
      </c>
      <c r="I5" s="17" t="s">
        <v>83</v>
      </c>
    </row>
    <row r="6" spans="1:9" ht="30" customHeight="1">
      <c r="A6" s="25" t="s">
        <v>174</v>
      </c>
      <c r="B6" s="26" t="s">
        <v>85</v>
      </c>
      <c r="C6" s="30">
        <v>2010</v>
      </c>
      <c r="D6" s="28">
        <v>6</v>
      </c>
      <c r="E6" s="29"/>
      <c r="F6" s="29"/>
      <c r="G6" s="29">
        <f>D6*600</f>
        <v>3600</v>
      </c>
      <c r="H6" s="29">
        <f>D6*1200</f>
        <v>7200</v>
      </c>
      <c r="I6" s="17" t="s">
        <v>83</v>
      </c>
    </row>
    <row r="7" spans="1:9" ht="30" customHeight="1">
      <c r="A7" s="25" t="s">
        <v>174</v>
      </c>
      <c r="B7" s="26" t="s">
        <v>86</v>
      </c>
      <c r="C7" s="30">
        <v>2008</v>
      </c>
      <c r="D7" s="28">
        <v>27</v>
      </c>
      <c r="E7" s="29"/>
      <c r="F7" s="29"/>
      <c r="G7" s="29">
        <f>D7*600</f>
        <v>16200</v>
      </c>
      <c r="H7" s="29">
        <f>D7*1200</f>
        <v>32400</v>
      </c>
      <c r="I7" s="17" t="s">
        <v>83</v>
      </c>
    </row>
    <row r="8" spans="1:9" ht="30" customHeight="1">
      <c r="A8" s="25" t="s">
        <v>174</v>
      </c>
      <c r="B8" s="26" t="s">
        <v>87</v>
      </c>
      <c r="C8" s="30">
        <v>2004</v>
      </c>
      <c r="D8" s="28">
        <v>41</v>
      </c>
      <c r="E8" s="29"/>
      <c r="F8" s="29"/>
      <c r="G8" s="29">
        <f>D8*600</f>
        <v>24600</v>
      </c>
      <c r="H8" s="29">
        <f>D8*1200</f>
        <v>49200</v>
      </c>
      <c r="I8" s="17" t="s">
        <v>83</v>
      </c>
    </row>
    <row r="9" spans="1:9" ht="30" customHeight="1">
      <c r="A9" s="25" t="s">
        <v>166</v>
      </c>
      <c r="B9" s="26" t="s">
        <v>180</v>
      </c>
      <c r="C9" s="27">
        <v>2017</v>
      </c>
      <c r="D9" s="28">
        <v>12</v>
      </c>
      <c r="E9" s="29"/>
      <c r="F9" s="29"/>
      <c r="G9" s="29">
        <v>8400</v>
      </c>
      <c r="H9" s="29">
        <v>16800</v>
      </c>
      <c r="I9" s="17" t="s">
        <v>22</v>
      </c>
    </row>
    <row r="10" spans="1:9" ht="30" customHeight="1">
      <c r="A10" s="25" t="s">
        <v>166</v>
      </c>
      <c r="B10" s="26" t="s">
        <v>192</v>
      </c>
      <c r="C10" s="27">
        <v>2018</v>
      </c>
      <c r="D10" s="28">
        <v>7</v>
      </c>
      <c r="E10" s="29"/>
      <c r="F10" s="29"/>
      <c r="G10" s="29">
        <v>3500</v>
      </c>
      <c r="H10" s="29">
        <v>7000</v>
      </c>
      <c r="I10" s="17" t="s">
        <v>22</v>
      </c>
    </row>
    <row r="11" spans="1:9" ht="30" customHeight="1">
      <c r="A11" s="25" t="s">
        <v>166</v>
      </c>
      <c r="B11" s="31" t="s">
        <v>199</v>
      </c>
      <c r="C11" s="32" t="s">
        <v>185</v>
      </c>
      <c r="D11" s="32">
        <v>16</v>
      </c>
      <c r="E11" s="29"/>
      <c r="F11" s="29"/>
      <c r="G11" s="29">
        <f t="shared" ref="G11:G17" si="0">D11*600</f>
        <v>9600</v>
      </c>
      <c r="H11" s="29">
        <f t="shared" ref="H11" si="1">D11*1200</f>
        <v>19200</v>
      </c>
      <c r="I11" s="17" t="s">
        <v>83</v>
      </c>
    </row>
    <row r="12" spans="1:9" ht="30" customHeight="1">
      <c r="A12" s="25" t="s">
        <v>166</v>
      </c>
      <c r="B12" s="31" t="s">
        <v>154</v>
      </c>
      <c r="C12" s="30">
        <v>2013</v>
      </c>
      <c r="D12" s="32">
        <v>19</v>
      </c>
      <c r="E12" s="29"/>
      <c r="F12" s="29"/>
      <c r="G12" s="29">
        <f t="shared" si="0"/>
        <v>11400</v>
      </c>
      <c r="H12" s="29">
        <f>D12*1200</f>
        <v>22800</v>
      </c>
      <c r="I12" s="17" t="s">
        <v>83</v>
      </c>
    </row>
    <row r="13" spans="1:9" ht="37.5" customHeight="1">
      <c r="A13" s="25" t="s">
        <v>166</v>
      </c>
      <c r="B13" s="31" t="s">
        <v>182</v>
      </c>
      <c r="C13" s="30">
        <v>2015</v>
      </c>
      <c r="D13" s="32">
        <v>25</v>
      </c>
      <c r="E13" s="29"/>
      <c r="F13" s="29"/>
      <c r="G13" s="29">
        <f t="shared" si="0"/>
        <v>15000</v>
      </c>
      <c r="H13" s="29">
        <f t="shared" ref="H13:H17" si="2">D13*1200</f>
        <v>30000</v>
      </c>
      <c r="I13" s="17" t="s">
        <v>83</v>
      </c>
    </row>
    <row r="14" spans="1:9" ht="33.75" customHeight="1">
      <c r="A14" s="25" t="s">
        <v>166</v>
      </c>
      <c r="B14" s="33" t="s">
        <v>155</v>
      </c>
      <c r="C14" s="34">
        <v>2017</v>
      </c>
      <c r="D14" s="35">
        <v>16</v>
      </c>
      <c r="E14" s="29"/>
      <c r="F14" s="29"/>
      <c r="G14" s="29">
        <f t="shared" si="0"/>
        <v>9600</v>
      </c>
      <c r="H14" s="29">
        <f t="shared" si="2"/>
        <v>19200</v>
      </c>
      <c r="I14" s="17" t="s">
        <v>83</v>
      </c>
    </row>
    <row r="15" spans="1:9" s="1" customFormat="1" ht="38.25" customHeight="1">
      <c r="A15" s="25" t="s">
        <v>166</v>
      </c>
      <c r="B15" s="33" t="s">
        <v>183</v>
      </c>
      <c r="C15" s="34" t="s">
        <v>186</v>
      </c>
      <c r="D15" s="35">
        <v>22</v>
      </c>
      <c r="E15" s="29"/>
      <c r="F15" s="29"/>
      <c r="G15" s="29">
        <f t="shared" si="0"/>
        <v>13200</v>
      </c>
      <c r="H15" s="29">
        <f t="shared" si="2"/>
        <v>26400</v>
      </c>
      <c r="I15" s="17" t="s">
        <v>83</v>
      </c>
    </row>
    <row r="16" spans="1:9" s="1" customFormat="1" ht="38.25" customHeight="1">
      <c r="A16" s="25" t="s">
        <v>166</v>
      </c>
      <c r="B16" s="33" t="s">
        <v>197</v>
      </c>
      <c r="C16" s="34">
        <v>2018</v>
      </c>
      <c r="D16" s="35">
        <v>16</v>
      </c>
      <c r="E16" s="29"/>
      <c r="F16" s="29"/>
      <c r="G16" s="29">
        <f t="shared" si="0"/>
        <v>9600</v>
      </c>
      <c r="H16" s="29">
        <f t="shared" si="2"/>
        <v>19200</v>
      </c>
      <c r="I16" s="17"/>
    </row>
    <row r="17" spans="1:9" ht="35.25" customHeight="1" thickBot="1">
      <c r="A17" s="25" t="s">
        <v>166</v>
      </c>
      <c r="B17" s="36" t="s">
        <v>184</v>
      </c>
      <c r="C17" s="37" t="s">
        <v>156</v>
      </c>
      <c r="D17" s="38">
        <v>32</v>
      </c>
      <c r="E17" s="29"/>
      <c r="F17" s="29"/>
      <c r="G17" s="29">
        <f t="shared" si="0"/>
        <v>19200</v>
      </c>
      <c r="H17" s="29">
        <f t="shared" si="2"/>
        <v>38400</v>
      </c>
      <c r="I17" s="17" t="s">
        <v>83</v>
      </c>
    </row>
    <row r="18" spans="1:9" ht="24.75" customHeight="1">
      <c r="A18" s="25" t="s">
        <v>167</v>
      </c>
      <c r="B18" s="26" t="s">
        <v>24</v>
      </c>
      <c r="C18" s="27" t="s">
        <v>124</v>
      </c>
      <c r="D18" s="28">
        <v>151</v>
      </c>
      <c r="E18" s="29">
        <f>D18*70</f>
        <v>10570</v>
      </c>
      <c r="F18" s="29">
        <f t="shared" ref="F18:F24" si="3">D18*160</f>
        <v>24160</v>
      </c>
      <c r="G18" s="29">
        <f t="shared" ref="G18:G24" si="4">D18*270</f>
        <v>40770</v>
      </c>
      <c r="H18" s="29">
        <f t="shared" ref="H18:H24" si="5">D18*510</f>
        <v>77010</v>
      </c>
      <c r="I18" s="17" t="s">
        <v>21</v>
      </c>
    </row>
    <row r="19" spans="1:9" s="11" customFormat="1" ht="24" customHeight="1">
      <c r="A19" s="25" t="s">
        <v>167</v>
      </c>
      <c r="B19" s="26" t="s">
        <v>25</v>
      </c>
      <c r="C19" s="27" t="s">
        <v>124</v>
      </c>
      <c r="D19" s="28">
        <v>94</v>
      </c>
      <c r="E19" s="29">
        <f t="shared" ref="E19:E24" si="6">D19*70</f>
        <v>6580</v>
      </c>
      <c r="F19" s="29">
        <f t="shared" si="3"/>
        <v>15040</v>
      </c>
      <c r="G19" s="29">
        <f t="shared" si="4"/>
        <v>25380</v>
      </c>
      <c r="H19" s="29">
        <f t="shared" si="5"/>
        <v>47940</v>
      </c>
      <c r="I19" s="17" t="s">
        <v>21</v>
      </c>
    </row>
    <row r="20" spans="1:9" ht="19.5" customHeight="1">
      <c r="A20" s="25" t="s">
        <v>167</v>
      </c>
      <c r="B20" s="26" t="s">
        <v>26</v>
      </c>
      <c r="C20" s="27" t="s">
        <v>124</v>
      </c>
      <c r="D20" s="28">
        <v>149</v>
      </c>
      <c r="E20" s="29">
        <f t="shared" si="6"/>
        <v>10430</v>
      </c>
      <c r="F20" s="29">
        <f t="shared" si="3"/>
        <v>23840</v>
      </c>
      <c r="G20" s="29">
        <f t="shared" si="4"/>
        <v>40230</v>
      </c>
      <c r="H20" s="29">
        <f t="shared" si="5"/>
        <v>75990</v>
      </c>
      <c r="I20" s="17" t="s">
        <v>21</v>
      </c>
    </row>
    <row r="21" spans="1:9" ht="24" customHeight="1">
      <c r="A21" s="25" t="s">
        <v>167</v>
      </c>
      <c r="B21" s="26" t="s">
        <v>50</v>
      </c>
      <c r="C21" s="27" t="s">
        <v>124</v>
      </c>
      <c r="D21" s="28">
        <v>108</v>
      </c>
      <c r="E21" s="29">
        <f t="shared" si="6"/>
        <v>7560</v>
      </c>
      <c r="F21" s="29">
        <f t="shared" si="3"/>
        <v>17280</v>
      </c>
      <c r="G21" s="29">
        <f t="shared" si="4"/>
        <v>29160</v>
      </c>
      <c r="H21" s="29">
        <f t="shared" si="5"/>
        <v>55080</v>
      </c>
      <c r="I21" s="17" t="s">
        <v>21</v>
      </c>
    </row>
    <row r="22" spans="1:9" ht="25.5" customHeight="1">
      <c r="A22" s="25" t="s">
        <v>167</v>
      </c>
      <c r="B22" s="26" t="s">
        <v>48</v>
      </c>
      <c r="C22" s="27" t="s">
        <v>124</v>
      </c>
      <c r="D22" s="28">
        <v>93</v>
      </c>
      <c r="E22" s="29">
        <f t="shared" si="6"/>
        <v>6510</v>
      </c>
      <c r="F22" s="29">
        <f t="shared" si="3"/>
        <v>14880</v>
      </c>
      <c r="G22" s="29">
        <f t="shared" si="4"/>
        <v>25110</v>
      </c>
      <c r="H22" s="29">
        <f t="shared" si="5"/>
        <v>47430</v>
      </c>
      <c r="I22" s="17" t="s">
        <v>21</v>
      </c>
    </row>
    <row r="23" spans="1:9" ht="18.75" customHeight="1">
      <c r="A23" s="25" t="s">
        <v>167</v>
      </c>
      <c r="B23" s="26" t="s">
        <v>49</v>
      </c>
      <c r="C23" s="27" t="s">
        <v>124</v>
      </c>
      <c r="D23" s="28">
        <v>69</v>
      </c>
      <c r="E23" s="29">
        <f t="shared" si="6"/>
        <v>4830</v>
      </c>
      <c r="F23" s="29">
        <f t="shared" si="3"/>
        <v>11040</v>
      </c>
      <c r="G23" s="29">
        <f t="shared" si="4"/>
        <v>18630</v>
      </c>
      <c r="H23" s="29">
        <f t="shared" si="5"/>
        <v>35190</v>
      </c>
      <c r="I23" s="17" t="s">
        <v>21</v>
      </c>
    </row>
    <row r="24" spans="1:9">
      <c r="A24" s="25" t="s">
        <v>167</v>
      </c>
      <c r="B24" s="26" t="s">
        <v>77</v>
      </c>
      <c r="C24" s="27" t="s">
        <v>124</v>
      </c>
      <c r="D24" s="28">
        <v>130</v>
      </c>
      <c r="E24" s="29">
        <f t="shared" si="6"/>
        <v>9100</v>
      </c>
      <c r="F24" s="29">
        <f t="shared" si="3"/>
        <v>20800</v>
      </c>
      <c r="G24" s="29">
        <f t="shared" si="4"/>
        <v>35100</v>
      </c>
      <c r="H24" s="29">
        <f t="shared" si="5"/>
        <v>66300</v>
      </c>
      <c r="I24" s="17" t="s">
        <v>21</v>
      </c>
    </row>
    <row r="25" spans="1:9">
      <c r="A25" s="25" t="s">
        <v>167</v>
      </c>
      <c r="B25" s="39" t="s">
        <v>19</v>
      </c>
      <c r="C25" s="40" t="s">
        <v>129</v>
      </c>
      <c r="D25" s="41">
        <v>242</v>
      </c>
      <c r="E25" s="42"/>
      <c r="F25" s="42">
        <f>D25*400</f>
        <v>96800</v>
      </c>
      <c r="G25" s="42">
        <f t="shared" ref="G25:G32" si="7">D25*600</f>
        <v>145200</v>
      </c>
      <c r="H25" s="42">
        <f t="shared" ref="H25:H32" si="8">D25*1200</f>
        <v>290400</v>
      </c>
      <c r="I25" s="17" t="s">
        <v>114</v>
      </c>
    </row>
    <row r="26" spans="1:9" ht="14.25" customHeight="1">
      <c r="A26" s="25" t="s">
        <v>167</v>
      </c>
      <c r="B26" s="43" t="s">
        <v>188</v>
      </c>
      <c r="C26" s="44">
        <v>2012</v>
      </c>
      <c r="D26" s="44">
        <v>21</v>
      </c>
      <c r="E26" s="42"/>
      <c r="F26" s="42"/>
      <c r="G26" s="42">
        <f t="shared" si="7"/>
        <v>12600</v>
      </c>
      <c r="H26" s="42">
        <f t="shared" si="8"/>
        <v>25200</v>
      </c>
      <c r="I26" s="17" t="s">
        <v>83</v>
      </c>
    </row>
    <row r="27" spans="1:9" ht="14.25" customHeight="1">
      <c r="A27" s="25" t="s">
        <v>167</v>
      </c>
      <c r="B27" s="43" t="s">
        <v>189</v>
      </c>
      <c r="C27" s="44" t="s">
        <v>137</v>
      </c>
      <c r="D27" s="44">
        <v>12</v>
      </c>
      <c r="E27" s="42"/>
      <c r="F27" s="42"/>
      <c r="G27" s="42">
        <f t="shared" si="7"/>
        <v>7200</v>
      </c>
      <c r="H27" s="42">
        <f t="shared" si="8"/>
        <v>14400</v>
      </c>
      <c r="I27" s="17" t="s">
        <v>83</v>
      </c>
    </row>
    <row r="28" spans="1:9" ht="14.25" customHeight="1">
      <c r="A28" s="25" t="s">
        <v>167</v>
      </c>
      <c r="B28" s="43" t="s">
        <v>93</v>
      </c>
      <c r="C28" s="44">
        <v>2009</v>
      </c>
      <c r="D28" s="44">
        <v>8</v>
      </c>
      <c r="E28" s="42"/>
      <c r="F28" s="42"/>
      <c r="G28" s="42"/>
      <c r="H28" s="42"/>
      <c r="I28" s="17"/>
    </row>
    <row r="29" spans="1:9" ht="14.25" customHeight="1">
      <c r="A29" s="25" t="s">
        <v>167</v>
      </c>
      <c r="B29" s="43" t="s">
        <v>190</v>
      </c>
      <c r="C29" s="44">
        <v>2004</v>
      </c>
      <c r="D29" s="44">
        <v>64</v>
      </c>
      <c r="E29" s="42"/>
      <c r="F29" s="42"/>
      <c r="G29" s="42"/>
      <c r="H29" s="42"/>
      <c r="I29" s="17"/>
    </row>
    <row r="30" spans="1:9" ht="14.25" customHeight="1">
      <c r="A30" s="25" t="s">
        <v>167</v>
      </c>
      <c r="B30" s="43" t="s">
        <v>94</v>
      </c>
      <c r="C30" s="44">
        <v>2008</v>
      </c>
      <c r="D30" s="44">
        <v>10</v>
      </c>
      <c r="E30" s="42"/>
      <c r="F30" s="42"/>
      <c r="G30" s="42"/>
      <c r="H30" s="42"/>
      <c r="I30" s="17"/>
    </row>
    <row r="31" spans="1:9">
      <c r="A31" s="25" t="s">
        <v>167</v>
      </c>
      <c r="B31" s="43" t="s">
        <v>95</v>
      </c>
      <c r="C31" s="44">
        <v>2008</v>
      </c>
      <c r="D31" s="44">
        <v>3</v>
      </c>
      <c r="E31" s="42"/>
      <c r="F31" s="42"/>
      <c r="G31" s="42">
        <f t="shared" si="7"/>
        <v>1800</v>
      </c>
      <c r="H31" s="42">
        <f t="shared" si="8"/>
        <v>3600</v>
      </c>
      <c r="I31" s="17" t="s">
        <v>83</v>
      </c>
    </row>
    <row r="32" spans="1:9" ht="30.75" thickBot="1">
      <c r="A32" s="25" t="s">
        <v>167</v>
      </c>
      <c r="B32" s="45" t="s">
        <v>191</v>
      </c>
      <c r="C32" s="46" t="s">
        <v>138</v>
      </c>
      <c r="D32" s="46">
        <v>7</v>
      </c>
      <c r="E32" s="42"/>
      <c r="F32" s="42"/>
      <c r="G32" s="42">
        <f t="shared" si="7"/>
        <v>4200</v>
      </c>
      <c r="H32" s="42">
        <f t="shared" si="8"/>
        <v>8400</v>
      </c>
      <c r="I32" s="17" t="s">
        <v>83</v>
      </c>
    </row>
    <row r="33" spans="1:9" ht="30">
      <c r="A33" s="25" t="s">
        <v>164</v>
      </c>
      <c r="B33" s="26" t="s">
        <v>111</v>
      </c>
      <c r="C33" s="40">
        <v>2016</v>
      </c>
      <c r="D33" s="41">
        <v>8</v>
      </c>
      <c r="E33" s="47"/>
      <c r="F33" s="47"/>
      <c r="G33" s="42">
        <f>D33*500</f>
        <v>4000</v>
      </c>
      <c r="H33" s="42">
        <f>D33*1000</f>
        <v>8000</v>
      </c>
      <c r="I33" s="17" t="s">
        <v>22</v>
      </c>
    </row>
    <row r="34" spans="1:9" s="7" customFormat="1" ht="30">
      <c r="A34" s="25" t="s">
        <v>164</v>
      </c>
      <c r="B34" s="26" t="s">
        <v>112</v>
      </c>
      <c r="C34" s="27">
        <v>2016</v>
      </c>
      <c r="D34" s="28">
        <v>8</v>
      </c>
      <c r="E34" s="29"/>
      <c r="F34" s="29"/>
      <c r="G34" s="29">
        <f>D34*500</f>
        <v>4000</v>
      </c>
      <c r="H34" s="29">
        <f>D34*1000</f>
        <v>8000</v>
      </c>
      <c r="I34" s="17" t="s">
        <v>22</v>
      </c>
    </row>
    <row r="35" spans="1:9">
      <c r="A35" s="25" t="s">
        <v>164</v>
      </c>
      <c r="B35" s="26" t="s">
        <v>109</v>
      </c>
      <c r="C35" s="27">
        <v>2015</v>
      </c>
      <c r="D35" s="28">
        <v>6</v>
      </c>
      <c r="E35" s="29"/>
      <c r="F35" s="29"/>
      <c r="G35" s="29">
        <f>D35*500</f>
        <v>3000</v>
      </c>
      <c r="H35" s="29">
        <f>D35*1000</f>
        <v>6000</v>
      </c>
      <c r="I35" s="17" t="s">
        <v>22</v>
      </c>
    </row>
    <row r="36" spans="1:9">
      <c r="A36" s="25" t="s">
        <v>164</v>
      </c>
      <c r="B36" s="26" t="s">
        <v>159</v>
      </c>
      <c r="C36" s="27">
        <v>2017</v>
      </c>
      <c r="D36" s="28">
        <v>2</v>
      </c>
      <c r="E36" s="29"/>
      <c r="F36" s="29"/>
      <c r="G36" s="29">
        <f>D36*500</f>
        <v>1000</v>
      </c>
      <c r="H36" s="29">
        <f>D36*1000</f>
        <v>2000</v>
      </c>
      <c r="I36" s="17" t="s">
        <v>22</v>
      </c>
    </row>
    <row r="37" spans="1:9">
      <c r="A37" s="25" t="s">
        <v>164</v>
      </c>
      <c r="B37" s="26" t="s">
        <v>23</v>
      </c>
      <c r="C37" s="27">
        <v>2015</v>
      </c>
      <c r="D37" s="28">
        <v>6</v>
      </c>
      <c r="E37" s="29"/>
      <c r="F37" s="29"/>
      <c r="G37" s="29">
        <f>D37*500</f>
        <v>3000</v>
      </c>
      <c r="H37" s="29">
        <f>D37*1000</f>
        <v>6000</v>
      </c>
      <c r="I37" s="17" t="s">
        <v>22</v>
      </c>
    </row>
    <row r="38" spans="1:9">
      <c r="A38" s="25" t="s">
        <v>164</v>
      </c>
      <c r="B38" s="26" t="s">
        <v>115</v>
      </c>
      <c r="C38" s="27" t="s">
        <v>124</v>
      </c>
      <c r="D38" s="28">
        <v>54</v>
      </c>
      <c r="E38" s="29">
        <f>D38*70</f>
        <v>3780</v>
      </c>
      <c r="F38" s="29">
        <f>D38*160</f>
        <v>8640</v>
      </c>
      <c r="G38" s="29">
        <f>D38*270</f>
        <v>14580</v>
      </c>
      <c r="H38" s="29">
        <f>D38*510</f>
        <v>27540</v>
      </c>
      <c r="I38" s="17" t="s">
        <v>21</v>
      </c>
    </row>
    <row r="39" spans="1:9">
      <c r="A39" s="25" t="s">
        <v>164</v>
      </c>
      <c r="B39" s="26" t="s">
        <v>116</v>
      </c>
      <c r="C39" s="27" t="s">
        <v>124</v>
      </c>
      <c r="D39" s="28">
        <v>115</v>
      </c>
      <c r="E39" s="29">
        <f t="shared" ref="E39:E41" si="9">D39*70</f>
        <v>8050</v>
      </c>
      <c r="F39" s="29">
        <f>D39*160</f>
        <v>18400</v>
      </c>
      <c r="G39" s="29">
        <f>D39*270</f>
        <v>31050</v>
      </c>
      <c r="H39" s="29">
        <f>D39*510</f>
        <v>58650</v>
      </c>
      <c r="I39" s="17" t="s">
        <v>21</v>
      </c>
    </row>
    <row r="40" spans="1:9">
      <c r="A40" s="25" t="s">
        <v>164</v>
      </c>
      <c r="B40" s="26" t="s">
        <v>117</v>
      </c>
      <c r="C40" s="27" t="s">
        <v>124</v>
      </c>
      <c r="D40" s="28">
        <v>98</v>
      </c>
      <c r="E40" s="29">
        <f t="shared" si="9"/>
        <v>6860</v>
      </c>
      <c r="F40" s="29">
        <f>D40*160</f>
        <v>15680</v>
      </c>
      <c r="G40" s="29">
        <f>D40*270</f>
        <v>26460</v>
      </c>
      <c r="H40" s="29">
        <f>D40*510</f>
        <v>49980</v>
      </c>
      <c r="I40" s="17" t="s">
        <v>21</v>
      </c>
    </row>
    <row r="41" spans="1:9">
      <c r="A41" s="25" t="s">
        <v>164</v>
      </c>
      <c r="B41" s="26" t="s">
        <v>118</v>
      </c>
      <c r="C41" s="27" t="s">
        <v>124</v>
      </c>
      <c r="D41" s="28">
        <v>136</v>
      </c>
      <c r="E41" s="29">
        <f t="shared" si="9"/>
        <v>9520</v>
      </c>
      <c r="F41" s="29">
        <f>D41*160</f>
        <v>21760</v>
      </c>
      <c r="G41" s="29">
        <f>D41*270</f>
        <v>36720</v>
      </c>
      <c r="H41" s="29">
        <f>D41*510</f>
        <v>69360</v>
      </c>
      <c r="I41" s="17" t="s">
        <v>21</v>
      </c>
    </row>
    <row r="42" spans="1:9">
      <c r="A42" s="25" t="s">
        <v>164</v>
      </c>
      <c r="B42" s="48" t="s">
        <v>96</v>
      </c>
      <c r="C42" s="32">
        <v>2007</v>
      </c>
      <c r="D42" s="32">
        <v>3</v>
      </c>
      <c r="E42" s="29"/>
      <c r="F42" s="29"/>
      <c r="G42" s="29">
        <f t="shared" ref="G42:G53" si="10">D42*600</f>
        <v>1800</v>
      </c>
      <c r="H42" s="29">
        <f t="shared" ref="H42:H53" si="11">D42*1200</f>
        <v>3600</v>
      </c>
      <c r="I42" s="17" t="s">
        <v>83</v>
      </c>
    </row>
    <row r="43" spans="1:9">
      <c r="A43" s="25" t="s">
        <v>164</v>
      </c>
      <c r="B43" s="48" t="s">
        <v>97</v>
      </c>
      <c r="C43" s="32">
        <v>2006</v>
      </c>
      <c r="D43" s="32">
        <v>6</v>
      </c>
      <c r="E43" s="29"/>
      <c r="F43" s="29"/>
      <c r="G43" s="29">
        <f t="shared" si="10"/>
        <v>3600</v>
      </c>
      <c r="H43" s="29">
        <f t="shared" si="11"/>
        <v>7200</v>
      </c>
      <c r="I43" s="17" t="s">
        <v>83</v>
      </c>
    </row>
    <row r="44" spans="1:9" s="11" customFormat="1">
      <c r="A44" s="25" t="s">
        <v>164</v>
      </c>
      <c r="B44" s="48" t="s">
        <v>98</v>
      </c>
      <c r="C44" s="32">
        <v>2009</v>
      </c>
      <c r="D44" s="32">
        <v>41</v>
      </c>
      <c r="E44" s="29"/>
      <c r="F44" s="29"/>
      <c r="G44" s="29">
        <f t="shared" si="10"/>
        <v>24600</v>
      </c>
      <c r="H44" s="29">
        <f t="shared" si="11"/>
        <v>49200</v>
      </c>
      <c r="I44" s="17" t="s">
        <v>83</v>
      </c>
    </row>
    <row r="45" spans="1:9" s="11" customFormat="1">
      <c r="A45" s="25" t="s">
        <v>164</v>
      </c>
      <c r="B45" s="48" t="s">
        <v>140</v>
      </c>
      <c r="C45" s="32">
        <v>2010</v>
      </c>
      <c r="D45" s="32">
        <v>23</v>
      </c>
      <c r="E45" s="29"/>
      <c r="F45" s="29"/>
      <c r="G45" s="29">
        <f t="shared" si="10"/>
        <v>13800</v>
      </c>
      <c r="H45" s="29">
        <f t="shared" si="11"/>
        <v>27600</v>
      </c>
      <c r="I45" s="17" t="s">
        <v>83</v>
      </c>
    </row>
    <row r="46" spans="1:9" s="11" customFormat="1">
      <c r="A46" s="25" t="s">
        <v>164</v>
      </c>
      <c r="B46" s="48" t="s">
        <v>99</v>
      </c>
      <c r="C46" s="32">
        <v>2008</v>
      </c>
      <c r="D46" s="32">
        <v>22</v>
      </c>
      <c r="E46" s="29"/>
      <c r="F46" s="29"/>
      <c r="G46" s="29">
        <f t="shared" si="10"/>
        <v>13200</v>
      </c>
      <c r="H46" s="29">
        <f t="shared" si="11"/>
        <v>26400</v>
      </c>
      <c r="I46" s="17" t="s">
        <v>83</v>
      </c>
    </row>
    <row r="47" spans="1:9" s="10" customFormat="1">
      <c r="A47" s="25" t="s">
        <v>164</v>
      </c>
      <c r="B47" s="48" t="s">
        <v>141</v>
      </c>
      <c r="C47" s="32">
        <v>2010</v>
      </c>
      <c r="D47" s="32">
        <v>3</v>
      </c>
      <c r="E47" s="29"/>
      <c r="F47" s="29"/>
      <c r="G47" s="29">
        <f t="shared" si="10"/>
        <v>1800</v>
      </c>
      <c r="H47" s="29">
        <f t="shared" si="11"/>
        <v>3600</v>
      </c>
      <c r="I47" s="17" t="s">
        <v>83</v>
      </c>
    </row>
    <row r="48" spans="1:9">
      <c r="A48" s="25" t="s">
        <v>164</v>
      </c>
      <c r="B48" s="48" t="s">
        <v>142</v>
      </c>
      <c r="C48" s="32">
        <v>2004</v>
      </c>
      <c r="D48" s="32">
        <v>9</v>
      </c>
      <c r="E48" s="29"/>
      <c r="F48" s="29"/>
      <c r="G48" s="29">
        <f t="shared" si="10"/>
        <v>5400</v>
      </c>
      <c r="H48" s="29">
        <f t="shared" si="11"/>
        <v>10800</v>
      </c>
      <c r="I48" s="17" t="s">
        <v>83</v>
      </c>
    </row>
    <row r="49" spans="1:9">
      <c r="A49" s="25" t="s">
        <v>164</v>
      </c>
      <c r="B49" s="48" t="s">
        <v>100</v>
      </c>
      <c r="C49" s="32">
        <v>2009</v>
      </c>
      <c r="D49" s="32">
        <v>7</v>
      </c>
      <c r="E49" s="49"/>
      <c r="F49" s="49"/>
      <c r="G49" s="29">
        <f t="shared" si="10"/>
        <v>4200</v>
      </c>
      <c r="H49" s="29">
        <f t="shared" si="11"/>
        <v>8400</v>
      </c>
      <c r="I49" s="17" t="s">
        <v>83</v>
      </c>
    </row>
    <row r="50" spans="1:9" ht="30">
      <c r="A50" s="25" t="s">
        <v>164</v>
      </c>
      <c r="B50" s="48" t="s">
        <v>143</v>
      </c>
      <c r="C50" s="32">
        <v>2012</v>
      </c>
      <c r="D50" s="32">
        <v>59</v>
      </c>
      <c r="E50" s="49"/>
      <c r="F50" s="49"/>
      <c r="G50" s="29">
        <f t="shared" si="10"/>
        <v>35400</v>
      </c>
      <c r="H50" s="29">
        <f t="shared" si="11"/>
        <v>70800</v>
      </c>
      <c r="I50" s="17" t="s">
        <v>83</v>
      </c>
    </row>
    <row r="51" spans="1:9">
      <c r="A51" s="25" t="s">
        <v>164</v>
      </c>
      <c r="B51" s="48" t="s">
        <v>144</v>
      </c>
      <c r="C51" s="32">
        <v>2012</v>
      </c>
      <c r="D51" s="32">
        <v>2</v>
      </c>
      <c r="E51" s="49"/>
      <c r="F51" s="49"/>
      <c r="G51" s="29">
        <f t="shared" si="10"/>
        <v>1200</v>
      </c>
      <c r="H51" s="29">
        <f t="shared" si="11"/>
        <v>2400</v>
      </c>
      <c r="I51" s="17" t="s">
        <v>83</v>
      </c>
    </row>
    <row r="52" spans="1:9" ht="30">
      <c r="A52" s="25" t="s">
        <v>164</v>
      </c>
      <c r="B52" s="48" t="s">
        <v>145</v>
      </c>
      <c r="C52" s="32" t="s">
        <v>139</v>
      </c>
      <c r="D52" s="32">
        <f>12+19</f>
        <v>31</v>
      </c>
      <c r="E52" s="49"/>
      <c r="F52" s="49"/>
      <c r="G52" s="29">
        <f t="shared" si="10"/>
        <v>18600</v>
      </c>
      <c r="H52" s="29">
        <f t="shared" si="11"/>
        <v>37200</v>
      </c>
      <c r="I52" s="17" t="s">
        <v>83</v>
      </c>
    </row>
    <row r="53" spans="1:9" ht="30">
      <c r="A53" s="25" t="s">
        <v>164</v>
      </c>
      <c r="B53" s="48" t="s">
        <v>146</v>
      </c>
      <c r="C53" s="32" t="s">
        <v>139</v>
      </c>
      <c r="D53" s="32">
        <v>16</v>
      </c>
      <c r="E53" s="29"/>
      <c r="F53" s="29"/>
      <c r="G53" s="29">
        <f t="shared" si="10"/>
        <v>9600</v>
      </c>
      <c r="H53" s="29">
        <f t="shared" si="11"/>
        <v>19200</v>
      </c>
      <c r="I53" s="17" t="s">
        <v>83</v>
      </c>
    </row>
    <row r="54" spans="1:9">
      <c r="A54" s="25" t="s">
        <v>164</v>
      </c>
      <c r="B54" s="26" t="s">
        <v>119</v>
      </c>
      <c r="C54" s="27" t="s">
        <v>124</v>
      </c>
      <c r="D54" s="28">
        <v>128</v>
      </c>
      <c r="E54" s="29">
        <f>D54*70</f>
        <v>8960</v>
      </c>
      <c r="F54" s="29">
        <f t="shared" ref="F54:F59" si="12">D54*160</f>
        <v>20480</v>
      </c>
      <c r="G54" s="29">
        <f t="shared" ref="G54:G59" si="13">D54*270</f>
        <v>34560</v>
      </c>
      <c r="H54" s="29">
        <f t="shared" ref="H54:H59" si="14">D54*510</f>
        <v>65280</v>
      </c>
      <c r="I54" s="17" t="s">
        <v>21</v>
      </c>
    </row>
    <row r="55" spans="1:9">
      <c r="A55" s="25" t="s">
        <v>169</v>
      </c>
      <c r="B55" s="50" t="s">
        <v>47</v>
      </c>
      <c r="C55" s="27" t="s">
        <v>124</v>
      </c>
      <c r="D55" s="28">
        <v>136</v>
      </c>
      <c r="E55" s="29">
        <f t="shared" ref="E55:E59" si="15">D55*70</f>
        <v>9520</v>
      </c>
      <c r="F55" s="29">
        <f t="shared" si="12"/>
        <v>21760</v>
      </c>
      <c r="G55" s="29">
        <f t="shared" si="13"/>
        <v>36720</v>
      </c>
      <c r="H55" s="29">
        <f t="shared" si="14"/>
        <v>69360</v>
      </c>
      <c r="I55" s="17" t="s">
        <v>21</v>
      </c>
    </row>
    <row r="56" spans="1:9">
      <c r="A56" s="25" t="s">
        <v>169</v>
      </c>
      <c r="B56" s="50" t="s">
        <v>46</v>
      </c>
      <c r="C56" s="27" t="s">
        <v>124</v>
      </c>
      <c r="D56" s="28">
        <v>154</v>
      </c>
      <c r="E56" s="29">
        <f t="shared" si="15"/>
        <v>10780</v>
      </c>
      <c r="F56" s="29">
        <f t="shared" si="12"/>
        <v>24640</v>
      </c>
      <c r="G56" s="29">
        <f t="shared" si="13"/>
        <v>41580</v>
      </c>
      <c r="H56" s="29">
        <f t="shared" si="14"/>
        <v>78540</v>
      </c>
      <c r="I56" s="17" t="s">
        <v>21</v>
      </c>
    </row>
    <row r="57" spans="1:9">
      <c r="A57" s="25" t="s">
        <v>169</v>
      </c>
      <c r="B57" s="50" t="s">
        <v>58</v>
      </c>
      <c r="C57" s="27" t="s">
        <v>124</v>
      </c>
      <c r="D57" s="28">
        <v>114</v>
      </c>
      <c r="E57" s="29">
        <f t="shared" si="15"/>
        <v>7980</v>
      </c>
      <c r="F57" s="29">
        <f t="shared" si="12"/>
        <v>18240</v>
      </c>
      <c r="G57" s="29">
        <f t="shared" si="13"/>
        <v>30780</v>
      </c>
      <c r="H57" s="29">
        <f t="shared" si="14"/>
        <v>58140</v>
      </c>
      <c r="I57" s="17" t="s">
        <v>21</v>
      </c>
    </row>
    <row r="58" spans="1:9">
      <c r="A58" s="25" t="s">
        <v>171</v>
      </c>
      <c r="B58" s="26" t="s">
        <v>34</v>
      </c>
      <c r="C58" s="27" t="s">
        <v>124</v>
      </c>
      <c r="D58" s="28">
        <v>131</v>
      </c>
      <c r="E58" s="29">
        <f t="shared" si="15"/>
        <v>9170</v>
      </c>
      <c r="F58" s="29">
        <f t="shared" si="12"/>
        <v>20960</v>
      </c>
      <c r="G58" s="29">
        <f t="shared" si="13"/>
        <v>35370</v>
      </c>
      <c r="H58" s="29">
        <f t="shared" si="14"/>
        <v>66810</v>
      </c>
      <c r="I58" s="17" t="s">
        <v>21</v>
      </c>
    </row>
    <row r="59" spans="1:9">
      <c r="A59" s="25" t="s">
        <v>171</v>
      </c>
      <c r="B59" s="26" t="s">
        <v>35</v>
      </c>
      <c r="C59" s="27" t="s">
        <v>124</v>
      </c>
      <c r="D59" s="28">
        <v>102</v>
      </c>
      <c r="E59" s="29">
        <f t="shared" si="15"/>
        <v>7140</v>
      </c>
      <c r="F59" s="29">
        <f t="shared" si="12"/>
        <v>16320</v>
      </c>
      <c r="G59" s="29">
        <f t="shared" si="13"/>
        <v>27540</v>
      </c>
      <c r="H59" s="29">
        <f t="shared" si="14"/>
        <v>52020</v>
      </c>
      <c r="I59" s="17" t="s">
        <v>21</v>
      </c>
    </row>
    <row r="60" spans="1:9">
      <c r="A60" s="25" t="s">
        <v>171</v>
      </c>
      <c r="B60" s="26" t="s">
        <v>17</v>
      </c>
      <c r="C60" s="27">
        <v>2013</v>
      </c>
      <c r="D60" s="28">
        <v>8</v>
      </c>
      <c r="E60" s="29"/>
      <c r="F60" s="29"/>
      <c r="G60" s="29">
        <f>D60*500</f>
        <v>4000</v>
      </c>
      <c r="H60" s="29">
        <f>D60*920</f>
        <v>7360</v>
      </c>
      <c r="I60" s="17" t="s">
        <v>22</v>
      </c>
    </row>
    <row r="61" spans="1:9">
      <c r="A61" s="25" t="s">
        <v>171</v>
      </c>
      <c r="B61" s="26" t="s">
        <v>194</v>
      </c>
      <c r="C61" s="27" t="s">
        <v>195</v>
      </c>
      <c r="D61" s="28">
        <v>18</v>
      </c>
      <c r="E61" s="29"/>
      <c r="F61" s="29"/>
      <c r="G61" s="29">
        <f>D61*500</f>
        <v>9000</v>
      </c>
      <c r="H61" s="29">
        <f>D61*920</f>
        <v>16560</v>
      </c>
      <c r="I61" s="17"/>
    </row>
    <row r="62" spans="1:9">
      <c r="A62" s="25" t="s">
        <v>171</v>
      </c>
      <c r="B62" s="50" t="s">
        <v>101</v>
      </c>
      <c r="C62" s="32">
        <v>2006</v>
      </c>
      <c r="D62" s="28">
        <v>9</v>
      </c>
      <c r="E62" s="29"/>
      <c r="F62" s="29"/>
      <c r="G62" s="29">
        <f>D62*600</f>
        <v>5400</v>
      </c>
      <c r="H62" s="29">
        <f>D62*1200</f>
        <v>10800</v>
      </c>
      <c r="I62" s="17" t="s">
        <v>83</v>
      </c>
    </row>
    <row r="63" spans="1:9">
      <c r="A63" s="25" t="s">
        <v>170</v>
      </c>
      <c r="B63" s="26" t="s">
        <v>179</v>
      </c>
      <c r="C63" s="27"/>
      <c r="D63" s="28">
        <v>30</v>
      </c>
      <c r="E63" s="29"/>
      <c r="F63" s="29"/>
      <c r="G63" s="29">
        <v>18000</v>
      </c>
      <c r="H63" s="29">
        <v>36000</v>
      </c>
      <c r="I63" s="17"/>
    </row>
    <row r="64" spans="1:9">
      <c r="A64" s="25" t="s">
        <v>170</v>
      </c>
      <c r="B64" s="50" t="s">
        <v>30</v>
      </c>
      <c r="C64" s="27" t="s">
        <v>124</v>
      </c>
      <c r="D64" s="28">
        <v>125</v>
      </c>
      <c r="E64" s="29">
        <f>D64*70</f>
        <v>8750</v>
      </c>
      <c r="F64" s="29">
        <f t="shared" ref="F64:F74" si="16">D64*160</f>
        <v>20000</v>
      </c>
      <c r="G64" s="29">
        <f t="shared" ref="G64:G74" si="17">D64*270</f>
        <v>33750</v>
      </c>
      <c r="H64" s="29">
        <f t="shared" ref="H64:H74" si="18">D64*510</f>
        <v>63750</v>
      </c>
      <c r="I64" s="17" t="s">
        <v>21</v>
      </c>
    </row>
    <row r="65" spans="1:9">
      <c r="A65" s="25" t="s">
        <v>170</v>
      </c>
      <c r="B65" s="50" t="s">
        <v>31</v>
      </c>
      <c r="C65" s="27" t="s">
        <v>124</v>
      </c>
      <c r="D65" s="28">
        <v>67</v>
      </c>
      <c r="E65" s="29">
        <f t="shared" ref="E65:E74" si="19">D65*70</f>
        <v>4690</v>
      </c>
      <c r="F65" s="29">
        <f t="shared" si="16"/>
        <v>10720</v>
      </c>
      <c r="G65" s="29">
        <f t="shared" si="17"/>
        <v>18090</v>
      </c>
      <c r="H65" s="29">
        <f t="shared" si="18"/>
        <v>34170</v>
      </c>
      <c r="I65" s="17" t="s">
        <v>21</v>
      </c>
    </row>
    <row r="66" spans="1:9">
      <c r="A66" s="25" t="s">
        <v>170</v>
      </c>
      <c r="B66" s="50" t="s">
        <v>32</v>
      </c>
      <c r="C66" s="27" t="s">
        <v>124</v>
      </c>
      <c r="D66" s="28">
        <v>69</v>
      </c>
      <c r="E66" s="29">
        <f t="shared" si="19"/>
        <v>4830</v>
      </c>
      <c r="F66" s="29">
        <f t="shared" si="16"/>
        <v>11040</v>
      </c>
      <c r="G66" s="29">
        <f t="shared" si="17"/>
        <v>18630</v>
      </c>
      <c r="H66" s="29">
        <f t="shared" si="18"/>
        <v>35190</v>
      </c>
      <c r="I66" s="17" t="s">
        <v>21</v>
      </c>
    </row>
    <row r="67" spans="1:9">
      <c r="A67" s="25" t="s">
        <v>170</v>
      </c>
      <c r="B67" s="50" t="s">
        <v>33</v>
      </c>
      <c r="C67" s="27" t="s">
        <v>124</v>
      </c>
      <c r="D67" s="28">
        <v>121</v>
      </c>
      <c r="E67" s="29">
        <f t="shared" si="19"/>
        <v>8470</v>
      </c>
      <c r="F67" s="29">
        <f t="shared" si="16"/>
        <v>19360</v>
      </c>
      <c r="G67" s="29">
        <f t="shared" si="17"/>
        <v>32670</v>
      </c>
      <c r="H67" s="29">
        <f t="shared" si="18"/>
        <v>61710</v>
      </c>
      <c r="I67" s="17" t="s">
        <v>21</v>
      </c>
    </row>
    <row r="68" spans="1:9">
      <c r="A68" s="25" t="s">
        <v>170</v>
      </c>
      <c r="B68" s="26" t="s">
        <v>51</v>
      </c>
      <c r="C68" s="27" t="s">
        <v>124</v>
      </c>
      <c r="D68" s="28">
        <v>49</v>
      </c>
      <c r="E68" s="29">
        <f t="shared" si="19"/>
        <v>3430</v>
      </c>
      <c r="F68" s="29">
        <f t="shared" si="16"/>
        <v>7840</v>
      </c>
      <c r="G68" s="29">
        <f t="shared" si="17"/>
        <v>13230</v>
      </c>
      <c r="H68" s="29">
        <f t="shared" si="18"/>
        <v>24990</v>
      </c>
      <c r="I68" s="17" t="s">
        <v>21</v>
      </c>
    </row>
    <row r="69" spans="1:9">
      <c r="A69" s="25" t="s">
        <v>170</v>
      </c>
      <c r="B69" s="26" t="s">
        <v>52</v>
      </c>
      <c r="C69" s="27" t="s">
        <v>124</v>
      </c>
      <c r="D69" s="28">
        <v>98</v>
      </c>
      <c r="E69" s="29">
        <f t="shared" si="19"/>
        <v>6860</v>
      </c>
      <c r="F69" s="29">
        <f t="shared" si="16"/>
        <v>15680</v>
      </c>
      <c r="G69" s="29">
        <f t="shared" si="17"/>
        <v>26460</v>
      </c>
      <c r="H69" s="29">
        <f t="shared" si="18"/>
        <v>49980</v>
      </c>
      <c r="I69" s="17" t="s">
        <v>21</v>
      </c>
    </row>
    <row r="70" spans="1:9">
      <c r="A70" s="25" t="s">
        <v>170</v>
      </c>
      <c r="B70" s="26" t="s">
        <v>53</v>
      </c>
      <c r="C70" s="27" t="s">
        <v>124</v>
      </c>
      <c r="D70" s="28">
        <v>117</v>
      </c>
      <c r="E70" s="29">
        <f t="shared" si="19"/>
        <v>8190</v>
      </c>
      <c r="F70" s="29">
        <f t="shared" si="16"/>
        <v>18720</v>
      </c>
      <c r="G70" s="29">
        <f t="shared" si="17"/>
        <v>31590</v>
      </c>
      <c r="H70" s="29">
        <f t="shared" si="18"/>
        <v>59670</v>
      </c>
      <c r="I70" s="17" t="s">
        <v>21</v>
      </c>
    </row>
    <row r="71" spans="1:9">
      <c r="A71" s="25" t="s">
        <v>170</v>
      </c>
      <c r="B71" s="26" t="s">
        <v>54</v>
      </c>
      <c r="C71" s="27" t="s">
        <v>124</v>
      </c>
      <c r="D71" s="28">
        <v>104</v>
      </c>
      <c r="E71" s="29">
        <f t="shared" si="19"/>
        <v>7280</v>
      </c>
      <c r="F71" s="29">
        <f t="shared" si="16"/>
        <v>16640</v>
      </c>
      <c r="G71" s="29">
        <f t="shared" si="17"/>
        <v>28080</v>
      </c>
      <c r="H71" s="29">
        <f t="shared" si="18"/>
        <v>53040</v>
      </c>
      <c r="I71" s="17" t="s">
        <v>21</v>
      </c>
    </row>
    <row r="72" spans="1:9">
      <c r="A72" s="25" t="s">
        <v>170</v>
      </c>
      <c r="B72" s="26" t="s">
        <v>55</v>
      </c>
      <c r="C72" s="27" t="s">
        <v>124</v>
      </c>
      <c r="D72" s="28">
        <v>123</v>
      </c>
      <c r="E72" s="29">
        <f t="shared" si="19"/>
        <v>8610</v>
      </c>
      <c r="F72" s="29">
        <f t="shared" si="16"/>
        <v>19680</v>
      </c>
      <c r="G72" s="29">
        <f t="shared" si="17"/>
        <v>33210</v>
      </c>
      <c r="H72" s="29">
        <f t="shared" si="18"/>
        <v>62730</v>
      </c>
      <c r="I72" s="17" t="s">
        <v>21</v>
      </c>
    </row>
    <row r="73" spans="1:9">
      <c r="A73" s="25" t="s">
        <v>170</v>
      </c>
      <c r="B73" s="26" t="s">
        <v>56</v>
      </c>
      <c r="C73" s="27" t="s">
        <v>124</v>
      </c>
      <c r="D73" s="28">
        <v>86</v>
      </c>
      <c r="E73" s="29">
        <f t="shared" si="19"/>
        <v>6020</v>
      </c>
      <c r="F73" s="29">
        <f t="shared" si="16"/>
        <v>13760</v>
      </c>
      <c r="G73" s="29">
        <f t="shared" si="17"/>
        <v>23220</v>
      </c>
      <c r="H73" s="29">
        <f t="shared" si="18"/>
        <v>43860</v>
      </c>
      <c r="I73" s="17" t="s">
        <v>21</v>
      </c>
    </row>
    <row r="74" spans="1:9">
      <c r="A74" s="25" t="s">
        <v>170</v>
      </c>
      <c r="B74" s="26" t="s">
        <v>57</v>
      </c>
      <c r="C74" s="27" t="s">
        <v>124</v>
      </c>
      <c r="D74" s="28">
        <v>115</v>
      </c>
      <c r="E74" s="29">
        <f t="shared" si="19"/>
        <v>8050</v>
      </c>
      <c r="F74" s="29">
        <f t="shared" si="16"/>
        <v>18400</v>
      </c>
      <c r="G74" s="29">
        <f t="shared" si="17"/>
        <v>31050</v>
      </c>
      <c r="H74" s="29">
        <f t="shared" si="18"/>
        <v>58650</v>
      </c>
      <c r="I74" s="17" t="s">
        <v>21</v>
      </c>
    </row>
    <row r="75" spans="1:9">
      <c r="A75" s="25" t="s">
        <v>170</v>
      </c>
      <c r="B75" s="50" t="s">
        <v>106</v>
      </c>
      <c r="C75" s="51">
        <v>2012</v>
      </c>
      <c r="D75" s="28">
        <v>8</v>
      </c>
      <c r="E75" s="29"/>
      <c r="F75" s="29"/>
      <c r="G75" s="29">
        <f>D75*600</f>
        <v>4800</v>
      </c>
      <c r="H75" s="29">
        <f>D75*1200</f>
        <v>9600</v>
      </c>
      <c r="I75" s="17" t="s">
        <v>83</v>
      </c>
    </row>
    <row r="76" spans="1:9" ht="15.75">
      <c r="A76" s="25" t="s">
        <v>163</v>
      </c>
      <c r="B76" s="52" t="s">
        <v>160</v>
      </c>
      <c r="C76" s="53">
        <v>2009</v>
      </c>
      <c r="D76" s="27">
        <v>8</v>
      </c>
      <c r="E76" s="29"/>
      <c r="F76" s="29"/>
      <c r="G76" s="49">
        <f>D76*500</f>
        <v>4000</v>
      </c>
      <c r="H76" s="29">
        <f>D76*1000</f>
        <v>8000</v>
      </c>
      <c r="I76" s="17" t="s">
        <v>21</v>
      </c>
    </row>
    <row r="77" spans="1:9" ht="30">
      <c r="A77" s="25" t="s">
        <v>163</v>
      </c>
      <c r="B77" s="26" t="s">
        <v>158</v>
      </c>
      <c r="C77" s="27">
        <v>2017</v>
      </c>
      <c r="D77" s="28">
        <v>40</v>
      </c>
      <c r="E77" s="29"/>
      <c r="F77" s="29"/>
      <c r="G77" s="29">
        <f>D77*500</f>
        <v>20000</v>
      </c>
      <c r="H77" s="29">
        <f>D77*1000</f>
        <v>40000</v>
      </c>
      <c r="I77" s="17" t="s">
        <v>113</v>
      </c>
    </row>
    <row r="78" spans="1:9">
      <c r="A78" s="25" t="s">
        <v>163</v>
      </c>
      <c r="B78" s="50" t="s">
        <v>14</v>
      </c>
      <c r="C78" s="27" t="s">
        <v>124</v>
      </c>
      <c r="D78" s="54">
        <v>152</v>
      </c>
      <c r="E78" s="29">
        <f>D78*70</f>
        <v>10640</v>
      </c>
      <c r="F78" s="29">
        <f t="shared" ref="F78:F83" si="20">D78*160</f>
        <v>24320</v>
      </c>
      <c r="G78" s="29">
        <f t="shared" ref="G78:G83" si="21">D78*270</f>
        <v>41040</v>
      </c>
      <c r="H78" s="29">
        <f t="shared" ref="H78:H83" si="22">D78*510</f>
        <v>77520</v>
      </c>
      <c r="I78" s="17" t="s">
        <v>21</v>
      </c>
    </row>
    <row r="79" spans="1:9">
      <c r="A79" s="25" t="s">
        <v>163</v>
      </c>
      <c r="B79" s="50" t="s">
        <v>15</v>
      </c>
      <c r="C79" s="27" t="s">
        <v>124</v>
      </c>
      <c r="D79" s="54">
        <v>163</v>
      </c>
      <c r="E79" s="29">
        <f t="shared" ref="E79:E83" si="23">D79*70</f>
        <v>11410</v>
      </c>
      <c r="F79" s="29">
        <f t="shared" si="20"/>
        <v>26080</v>
      </c>
      <c r="G79" s="29">
        <f t="shared" si="21"/>
        <v>44010</v>
      </c>
      <c r="H79" s="29">
        <f t="shared" si="22"/>
        <v>83130</v>
      </c>
      <c r="I79" s="17" t="s">
        <v>21</v>
      </c>
    </row>
    <row r="80" spans="1:9" ht="15.75" customHeight="1">
      <c r="A80" s="25" t="s">
        <v>163</v>
      </c>
      <c r="B80" s="50" t="s">
        <v>59</v>
      </c>
      <c r="C80" s="27" t="s">
        <v>124</v>
      </c>
      <c r="D80" s="54">
        <v>125</v>
      </c>
      <c r="E80" s="29">
        <f t="shared" si="23"/>
        <v>8750</v>
      </c>
      <c r="F80" s="29">
        <f t="shared" si="20"/>
        <v>20000</v>
      </c>
      <c r="G80" s="29">
        <f t="shared" si="21"/>
        <v>33750</v>
      </c>
      <c r="H80" s="29">
        <f t="shared" si="22"/>
        <v>63750</v>
      </c>
      <c r="I80" s="17" t="s">
        <v>21</v>
      </c>
    </row>
    <row r="81" spans="1:9" s="8" customFormat="1" ht="18.75" customHeight="1">
      <c r="A81" s="25" t="s">
        <v>163</v>
      </c>
      <c r="B81" s="50" t="s">
        <v>60</v>
      </c>
      <c r="C81" s="27" t="s">
        <v>124</v>
      </c>
      <c r="D81" s="54">
        <v>146</v>
      </c>
      <c r="E81" s="29">
        <f t="shared" si="23"/>
        <v>10220</v>
      </c>
      <c r="F81" s="29">
        <f t="shared" si="20"/>
        <v>23360</v>
      </c>
      <c r="G81" s="29">
        <f t="shared" si="21"/>
        <v>39420</v>
      </c>
      <c r="H81" s="29">
        <f t="shared" si="22"/>
        <v>74460</v>
      </c>
      <c r="I81" s="17" t="s">
        <v>21</v>
      </c>
    </row>
    <row r="82" spans="1:9" s="7" customFormat="1" ht="18" customHeight="1">
      <c r="A82" s="25" t="s">
        <v>163</v>
      </c>
      <c r="B82" s="50" t="s">
        <v>61</v>
      </c>
      <c r="C82" s="27" t="s">
        <v>124</v>
      </c>
      <c r="D82" s="54">
        <v>65</v>
      </c>
      <c r="E82" s="29">
        <f t="shared" si="23"/>
        <v>4550</v>
      </c>
      <c r="F82" s="29">
        <f t="shared" si="20"/>
        <v>10400</v>
      </c>
      <c r="G82" s="29">
        <f t="shared" si="21"/>
        <v>17550</v>
      </c>
      <c r="H82" s="29">
        <f t="shared" si="22"/>
        <v>33150</v>
      </c>
      <c r="I82" s="17" t="s">
        <v>21</v>
      </c>
    </row>
    <row r="83" spans="1:9" s="6" customFormat="1" ht="18" customHeight="1">
      <c r="A83" s="25" t="s">
        <v>163</v>
      </c>
      <c r="B83" s="50" t="s">
        <v>62</v>
      </c>
      <c r="C83" s="27" t="s">
        <v>124</v>
      </c>
      <c r="D83" s="28">
        <v>37</v>
      </c>
      <c r="E83" s="29">
        <f t="shared" si="23"/>
        <v>2590</v>
      </c>
      <c r="F83" s="29">
        <f t="shared" si="20"/>
        <v>5920</v>
      </c>
      <c r="G83" s="29">
        <f t="shared" si="21"/>
        <v>9990</v>
      </c>
      <c r="H83" s="29">
        <f t="shared" si="22"/>
        <v>18870</v>
      </c>
      <c r="I83" s="17" t="s">
        <v>21</v>
      </c>
    </row>
    <row r="84" spans="1:9" ht="21" customHeight="1">
      <c r="A84" s="25" t="s">
        <v>163</v>
      </c>
      <c r="B84" s="26" t="s">
        <v>7</v>
      </c>
      <c r="C84" s="27" t="s">
        <v>125</v>
      </c>
      <c r="D84" s="28">
        <v>21</v>
      </c>
      <c r="E84" s="29"/>
      <c r="F84" s="29"/>
      <c r="G84" s="29">
        <f>D84*500</f>
        <v>10500</v>
      </c>
      <c r="H84" s="29">
        <f>D84*920</f>
        <v>19320</v>
      </c>
      <c r="I84" s="17" t="s">
        <v>22</v>
      </c>
    </row>
    <row r="85" spans="1:9" ht="21.75" customHeight="1">
      <c r="A85" s="25" t="s">
        <v>163</v>
      </c>
      <c r="B85" s="26" t="s">
        <v>13</v>
      </c>
      <c r="C85" s="27">
        <v>2014</v>
      </c>
      <c r="D85" s="28">
        <v>16</v>
      </c>
      <c r="E85" s="29"/>
      <c r="F85" s="29"/>
      <c r="G85" s="29">
        <f t="shared" ref="G85:G91" si="24">D85*600</f>
        <v>9600</v>
      </c>
      <c r="H85" s="29">
        <f t="shared" ref="H85:H91" si="25">D85*1200</f>
        <v>19200</v>
      </c>
      <c r="I85" s="17" t="s">
        <v>22</v>
      </c>
    </row>
    <row r="86" spans="1:9" ht="19.5" customHeight="1">
      <c r="A86" s="25" t="s">
        <v>163</v>
      </c>
      <c r="B86" s="48" t="s">
        <v>148</v>
      </c>
      <c r="C86" s="32">
        <v>2011</v>
      </c>
      <c r="D86" s="32">
        <v>26</v>
      </c>
      <c r="E86" s="29"/>
      <c r="F86" s="29"/>
      <c r="G86" s="29">
        <f t="shared" si="24"/>
        <v>15600</v>
      </c>
      <c r="H86" s="29">
        <f t="shared" si="25"/>
        <v>31200</v>
      </c>
      <c r="I86" s="17" t="s">
        <v>83</v>
      </c>
    </row>
    <row r="87" spans="1:9" s="7" customFormat="1" ht="30.75" customHeight="1">
      <c r="A87" s="25" t="s">
        <v>163</v>
      </c>
      <c r="B87" s="48" t="s">
        <v>149</v>
      </c>
      <c r="C87" s="32">
        <v>2008</v>
      </c>
      <c r="D87" s="32">
        <v>11</v>
      </c>
      <c r="E87" s="29"/>
      <c r="F87" s="29"/>
      <c r="G87" s="29">
        <f t="shared" si="24"/>
        <v>6600</v>
      </c>
      <c r="H87" s="29">
        <f t="shared" si="25"/>
        <v>13200</v>
      </c>
      <c r="I87" s="17" t="s">
        <v>83</v>
      </c>
    </row>
    <row r="88" spans="1:9" s="6" customFormat="1" ht="33.75" customHeight="1">
      <c r="A88" s="25" t="s">
        <v>163</v>
      </c>
      <c r="B88" s="48" t="s">
        <v>110</v>
      </c>
      <c r="C88" s="32">
        <v>2000</v>
      </c>
      <c r="D88" s="32">
        <v>18</v>
      </c>
      <c r="E88" s="29"/>
      <c r="F88" s="29"/>
      <c r="G88" s="29">
        <f t="shared" si="24"/>
        <v>10800</v>
      </c>
      <c r="H88" s="29">
        <f t="shared" si="25"/>
        <v>21600</v>
      </c>
      <c r="I88" s="17" t="s">
        <v>83</v>
      </c>
    </row>
    <row r="89" spans="1:9" ht="19.5" customHeight="1">
      <c r="A89" s="25" t="s">
        <v>163</v>
      </c>
      <c r="B89" s="48" t="s">
        <v>150</v>
      </c>
      <c r="C89" s="32">
        <v>2006</v>
      </c>
      <c r="D89" s="32">
        <v>4</v>
      </c>
      <c r="E89" s="29"/>
      <c r="F89" s="29"/>
      <c r="G89" s="29">
        <f t="shared" si="24"/>
        <v>2400</v>
      </c>
      <c r="H89" s="29">
        <f t="shared" si="25"/>
        <v>4800</v>
      </c>
      <c r="I89" s="17" t="s">
        <v>83</v>
      </c>
    </row>
    <row r="90" spans="1:9" ht="19.5" customHeight="1">
      <c r="A90" s="25" t="s">
        <v>163</v>
      </c>
      <c r="B90" s="48" t="s">
        <v>151</v>
      </c>
      <c r="C90" s="32" t="s">
        <v>152</v>
      </c>
      <c r="D90" s="32">
        <v>16</v>
      </c>
      <c r="E90" s="29"/>
      <c r="F90" s="29"/>
      <c r="G90" s="29">
        <f t="shared" si="24"/>
        <v>9600</v>
      </c>
      <c r="H90" s="29">
        <f t="shared" si="25"/>
        <v>19200</v>
      </c>
      <c r="I90" s="17" t="s">
        <v>83</v>
      </c>
    </row>
    <row r="91" spans="1:9" ht="19.5" customHeight="1">
      <c r="A91" s="25" t="s">
        <v>163</v>
      </c>
      <c r="B91" s="50" t="s">
        <v>105</v>
      </c>
      <c r="C91" s="51">
        <v>2015</v>
      </c>
      <c r="D91" s="28">
        <v>9</v>
      </c>
      <c r="E91" s="29"/>
      <c r="F91" s="29"/>
      <c r="G91" s="29">
        <f t="shared" si="24"/>
        <v>5400</v>
      </c>
      <c r="H91" s="29">
        <f t="shared" si="25"/>
        <v>10800</v>
      </c>
      <c r="I91" s="17" t="s">
        <v>83</v>
      </c>
    </row>
    <row r="92" spans="1:9" ht="23.25" customHeight="1">
      <c r="A92" s="25" t="s">
        <v>162</v>
      </c>
      <c r="B92" s="26" t="s">
        <v>176</v>
      </c>
      <c r="C92" s="27">
        <v>2014</v>
      </c>
      <c r="D92" s="28">
        <v>53</v>
      </c>
      <c r="E92" s="29"/>
      <c r="F92" s="29"/>
      <c r="G92" s="29">
        <v>26500</v>
      </c>
      <c r="H92" s="29">
        <v>53000</v>
      </c>
      <c r="I92" s="17" t="s">
        <v>22</v>
      </c>
    </row>
    <row r="93" spans="1:9" ht="23.25" customHeight="1">
      <c r="A93" s="25" t="s">
        <v>162</v>
      </c>
      <c r="B93" s="26" t="s">
        <v>178</v>
      </c>
      <c r="C93" s="27"/>
      <c r="D93" s="28">
        <v>18</v>
      </c>
      <c r="E93" s="29"/>
      <c r="F93" s="29"/>
      <c r="G93" s="29">
        <v>11700</v>
      </c>
      <c r="H93" s="29">
        <v>23400</v>
      </c>
      <c r="I93" s="17" t="s">
        <v>22</v>
      </c>
    </row>
    <row r="94" spans="1:9" s="8" customFormat="1" ht="17.25" customHeight="1">
      <c r="A94" s="25" t="s">
        <v>162</v>
      </c>
      <c r="B94" s="26" t="s">
        <v>177</v>
      </c>
      <c r="C94" s="27">
        <v>2014</v>
      </c>
      <c r="D94" s="28">
        <v>52</v>
      </c>
      <c r="E94" s="29"/>
      <c r="F94" s="29"/>
      <c r="G94" s="29">
        <v>26000</v>
      </c>
      <c r="H94" s="29">
        <v>52000</v>
      </c>
      <c r="I94" s="17" t="s">
        <v>22</v>
      </c>
    </row>
    <row r="95" spans="1:9" ht="21" customHeight="1">
      <c r="A95" s="25" t="s">
        <v>162</v>
      </c>
      <c r="B95" s="26" t="s">
        <v>187</v>
      </c>
      <c r="C95" s="27">
        <v>2014</v>
      </c>
      <c r="D95" s="28">
        <v>17</v>
      </c>
      <c r="E95" s="29"/>
      <c r="F95" s="29"/>
      <c r="G95" s="49">
        <f>D95*500</f>
        <v>8500</v>
      </c>
      <c r="H95" s="29">
        <f>D95*1000</f>
        <v>17000</v>
      </c>
      <c r="I95" s="17" t="s">
        <v>79</v>
      </c>
    </row>
    <row r="96" spans="1:9" ht="18" customHeight="1">
      <c r="A96" s="25" t="s">
        <v>162</v>
      </c>
      <c r="B96" s="26" t="s">
        <v>36</v>
      </c>
      <c r="C96" s="27" t="s">
        <v>124</v>
      </c>
      <c r="D96" s="28">
        <v>77</v>
      </c>
      <c r="E96" s="29">
        <f>D96*70</f>
        <v>5390</v>
      </c>
      <c r="F96" s="29">
        <f t="shared" ref="F96:F101" si="26">D96*160</f>
        <v>12320</v>
      </c>
      <c r="G96" s="29">
        <f t="shared" ref="G96:G101" si="27">D96*270</f>
        <v>20790</v>
      </c>
      <c r="H96" s="29">
        <f t="shared" ref="H96:H101" si="28">D96*510</f>
        <v>39270</v>
      </c>
      <c r="I96" s="17" t="s">
        <v>21</v>
      </c>
    </row>
    <row r="97" spans="1:9">
      <c r="A97" s="25" t="s">
        <v>162</v>
      </c>
      <c r="B97" s="26" t="s">
        <v>37</v>
      </c>
      <c r="C97" s="27" t="s">
        <v>124</v>
      </c>
      <c r="D97" s="28">
        <v>64</v>
      </c>
      <c r="E97" s="29">
        <f t="shared" ref="E97:E101" si="29">D97*70</f>
        <v>4480</v>
      </c>
      <c r="F97" s="29">
        <f t="shared" si="26"/>
        <v>10240</v>
      </c>
      <c r="G97" s="29">
        <f t="shared" si="27"/>
        <v>17280</v>
      </c>
      <c r="H97" s="29">
        <f t="shared" si="28"/>
        <v>32640</v>
      </c>
      <c r="I97" s="17" t="s">
        <v>21</v>
      </c>
    </row>
    <row r="98" spans="1:9" ht="19.5" customHeight="1">
      <c r="A98" s="25" t="s">
        <v>162</v>
      </c>
      <c r="B98" s="26" t="s">
        <v>71</v>
      </c>
      <c r="C98" s="27" t="s">
        <v>124</v>
      </c>
      <c r="D98" s="28">
        <v>158</v>
      </c>
      <c r="E98" s="29">
        <f t="shared" si="29"/>
        <v>11060</v>
      </c>
      <c r="F98" s="29">
        <f t="shared" si="26"/>
        <v>25280</v>
      </c>
      <c r="G98" s="29">
        <f t="shared" si="27"/>
        <v>42660</v>
      </c>
      <c r="H98" s="29">
        <f t="shared" si="28"/>
        <v>80580</v>
      </c>
      <c r="I98" s="17" t="s">
        <v>21</v>
      </c>
    </row>
    <row r="99" spans="1:9" ht="20.25" customHeight="1" thickBot="1">
      <c r="A99" s="25" t="s">
        <v>162</v>
      </c>
      <c r="B99" s="26" t="s">
        <v>72</v>
      </c>
      <c r="C99" s="55" t="s">
        <v>124</v>
      </c>
      <c r="D99" s="28">
        <v>71</v>
      </c>
      <c r="E99" s="29">
        <f t="shared" si="29"/>
        <v>4970</v>
      </c>
      <c r="F99" s="29">
        <f t="shared" si="26"/>
        <v>11360</v>
      </c>
      <c r="G99" s="29">
        <f t="shared" si="27"/>
        <v>19170</v>
      </c>
      <c r="H99" s="29">
        <f t="shared" si="28"/>
        <v>36210</v>
      </c>
      <c r="I99" s="17" t="s">
        <v>21</v>
      </c>
    </row>
    <row r="100" spans="1:9" ht="29.25" customHeight="1">
      <c r="A100" s="25" t="s">
        <v>162</v>
      </c>
      <c r="B100" s="26" t="s">
        <v>73</v>
      </c>
      <c r="C100" s="27" t="s">
        <v>124</v>
      </c>
      <c r="D100" s="28">
        <v>135</v>
      </c>
      <c r="E100" s="29">
        <f t="shared" si="29"/>
        <v>9450</v>
      </c>
      <c r="F100" s="29">
        <f t="shared" si="26"/>
        <v>21600</v>
      </c>
      <c r="G100" s="29">
        <f t="shared" si="27"/>
        <v>36450</v>
      </c>
      <c r="H100" s="29">
        <f t="shared" si="28"/>
        <v>68850</v>
      </c>
      <c r="I100" s="17" t="s">
        <v>21</v>
      </c>
    </row>
    <row r="101" spans="1:9">
      <c r="A101" s="25" t="s">
        <v>162</v>
      </c>
      <c r="B101" s="26" t="s">
        <v>74</v>
      </c>
      <c r="C101" s="27" t="s">
        <v>124</v>
      </c>
      <c r="D101" s="28">
        <v>62</v>
      </c>
      <c r="E101" s="29">
        <f t="shared" si="29"/>
        <v>4340</v>
      </c>
      <c r="F101" s="29">
        <f t="shared" si="26"/>
        <v>9920</v>
      </c>
      <c r="G101" s="29">
        <f t="shared" si="27"/>
        <v>16740</v>
      </c>
      <c r="H101" s="29">
        <f t="shared" si="28"/>
        <v>31620</v>
      </c>
      <c r="I101" s="17" t="s">
        <v>21</v>
      </c>
    </row>
    <row r="102" spans="1:9">
      <c r="A102" s="25" t="s">
        <v>162</v>
      </c>
      <c r="B102" s="26" t="s">
        <v>8</v>
      </c>
      <c r="C102" s="27" t="s">
        <v>126</v>
      </c>
      <c r="D102" s="28">
        <v>92</v>
      </c>
      <c r="E102" s="29"/>
      <c r="F102" s="29"/>
      <c r="G102" s="29">
        <f>D102*500</f>
        <v>46000</v>
      </c>
      <c r="H102" s="29">
        <f>D102*920</f>
        <v>84640</v>
      </c>
      <c r="I102" s="17" t="s">
        <v>22</v>
      </c>
    </row>
    <row r="103" spans="1:9">
      <c r="A103" s="25" t="s">
        <v>162</v>
      </c>
      <c r="B103" s="50" t="s">
        <v>198</v>
      </c>
      <c r="C103" s="51">
        <v>2015</v>
      </c>
      <c r="D103" s="28">
        <v>18</v>
      </c>
      <c r="E103" s="29"/>
      <c r="F103" s="29"/>
      <c r="G103" s="29">
        <f>D103*500</f>
        <v>9000</v>
      </c>
      <c r="H103" s="29">
        <f>D103*920</f>
        <v>16560</v>
      </c>
      <c r="I103" s="17" t="s">
        <v>22</v>
      </c>
    </row>
    <row r="104" spans="1:9">
      <c r="A104" s="25" t="s">
        <v>162</v>
      </c>
      <c r="B104" s="26" t="s">
        <v>18</v>
      </c>
      <c r="C104" s="27">
        <v>2015</v>
      </c>
      <c r="D104" s="28">
        <v>36</v>
      </c>
      <c r="E104" s="29"/>
      <c r="F104" s="29"/>
      <c r="G104" s="29">
        <f>D104*500</f>
        <v>18000</v>
      </c>
      <c r="H104" s="29">
        <f>D104*920</f>
        <v>33120</v>
      </c>
      <c r="I104" s="17" t="s">
        <v>22</v>
      </c>
    </row>
    <row r="105" spans="1:9">
      <c r="A105" s="25" t="s">
        <v>162</v>
      </c>
      <c r="B105" s="50" t="s">
        <v>103</v>
      </c>
      <c r="C105" s="51">
        <v>2010</v>
      </c>
      <c r="D105" s="32">
        <v>18</v>
      </c>
      <c r="E105" s="29"/>
      <c r="F105" s="29"/>
      <c r="G105" s="29">
        <f>D105*600</f>
        <v>10800</v>
      </c>
      <c r="H105" s="29">
        <f>D105*1200</f>
        <v>21600</v>
      </c>
      <c r="I105" s="17" t="s">
        <v>83</v>
      </c>
    </row>
    <row r="106" spans="1:9">
      <c r="A106" s="25" t="s">
        <v>162</v>
      </c>
      <c r="B106" s="50" t="s">
        <v>104</v>
      </c>
      <c r="C106" s="51">
        <v>2007</v>
      </c>
      <c r="D106" s="32">
        <v>6</v>
      </c>
      <c r="E106" s="29"/>
      <c r="F106" s="29"/>
      <c r="G106" s="29">
        <f>D106*600</f>
        <v>3600</v>
      </c>
      <c r="H106" s="29">
        <f>D106*1200</f>
        <v>7200</v>
      </c>
      <c r="I106" s="17" t="s">
        <v>83</v>
      </c>
    </row>
    <row r="107" spans="1:9">
      <c r="A107" s="25" t="s">
        <v>173</v>
      </c>
      <c r="B107" s="48" t="s">
        <v>147</v>
      </c>
      <c r="C107" s="32">
        <v>2008</v>
      </c>
      <c r="D107" s="32">
        <v>13</v>
      </c>
      <c r="E107" s="29"/>
      <c r="F107" s="29"/>
      <c r="G107" s="29">
        <f>D107*600</f>
        <v>7800</v>
      </c>
      <c r="H107" s="29">
        <f>D107*1200</f>
        <v>15600</v>
      </c>
      <c r="I107" s="17"/>
    </row>
    <row r="108" spans="1:9">
      <c r="A108" s="25" t="s">
        <v>165</v>
      </c>
      <c r="B108" s="26" t="s">
        <v>78</v>
      </c>
      <c r="C108" s="27">
        <v>2006</v>
      </c>
      <c r="D108" s="28">
        <v>14</v>
      </c>
      <c r="E108" s="29"/>
      <c r="F108" s="29"/>
      <c r="G108" s="29">
        <f>D108*500</f>
        <v>7000</v>
      </c>
      <c r="H108" s="29">
        <f>D108*1000</f>
        <v>14000</v>
      </c>
      <c r="I108" s="17" t="s">
        <v>21</v>
      </c>
    </row>
    <row r="109" spans="1:9">
      <c r="A109" s="25" t="s">
        <v>165</v>
      </c>
      <c r="B109" s="26" t="s">
        <v>80</v>
      </c>
      <c r="C109" s="27">
        <v>2005</v>
      </c>
      <c r="D109" s="28">
        <v>8</v>
      </c>
      <c r="E109" s="29"/>
      <c r="F109" s="29"/>
      <c r="G109" s="29">
        <f>D109*500</f>
        <v>4000</v>
      </c>
      <c r="H109" s="29">
        <f>D109*1000</f>
        <v>8000</v>
      </c>
      <c r="I109" s="17" t="s">
        <v>21</v>
      </c>
    </row>
    <row r="110" spans="1:9" ht="15.75" customHeight="1">
      <c r="A110" s="25" t="s">
        <v>165</v>
      </c>
      <c r="B110" s="56" t="s">
        <v>1</v>
      </c>
      <c r="C110" s="57" t="s">
        <v>124</v>
      </c>
      <c r="D110" s="58">
        <v>78</v>
      </c>
      <c r="E110" s="29">
        <f>D110*70</f>
        <v>5460</v>
      </c>
      <c r="F110" s="29">
        <f t="shared" ref="F110:F121" si="30">D110*160</f>
        <v>12480</v>
      </c>
      <c r="G110" s="29">
        <f t="shared" ref="G110:G121" si="31">D110*270</f>
        <v>21060</v>
      </c>
      <c r="H110" s="29">
        <f t="shared" ref="H110:H121" si="32">D110*510</f>
        <v>39780</v>
      </c>
      <c r="I110" s="17" t="s">
        <v>21</v>
      </c>
    </row>
    <row r="111" spans="1:9">
      <c r="A111" s="25" t="s">
        <v>165</v>
      </c>
      <c r="B111" s="26" t="s">
        <v>2</v>
      </c>
      <c r="C111" s="27" t="s">
        <v>124</v>
      </c>
      <c r="D111" s="28">
        <v>83</v>
      </c>
      <c r="E111" s="29">
        <f t="shared" ref="E111:E121" si="33">D111*70</f>
        <v>5810</v>
      </c>
      <c r="F111" s="29">
        <f t="shared" si="30"/>
        <v>13280</v>
      </c>
      <c r="G111" s="29">
        <f t="shared" si="31"/>
        <v>22410</v>
      </c>
      <c r="H111" s="29">
        <f t="shared" si="32"/>
        <v>42330</v>
      </c>
      <c r="I111" s="17" t="s">
        <v>21</v>
      </c>
    </row>
    <row r="112" spans="1:9">
      <c r="A112" s="25" t="s">
        <v>165</v>
      </c>
      <c r="B112" s="26" t="s">
        <v>3</v>
      </c>
      <c r="C112" s="57" t="s">
        <v>124</v>
      </c>
      <c r="D112" s="28">
        <v>74</v>
      </c>
      <c r="E112" s="29">
        <f t="shared" si="33"/>
        <v>5180</v>
      </c>
      <c r="F112" s="29">
        <f t="shared" si="30"/>
        <v>11840</v>
      </c>
      <c r="G112" s="29">
        <f t="shared" si="31"/>
        <v>19980</v>
      </c>
      <c r="H112" s="29">
        <f t="shared" si="32"/>
        <v>37740</v>
      </c>
      <c r="I112" s="17" t="s">
        <v>21</v>
      </c>
    </row>
    <row r="113" spans="1:9">
      <c r="A113" s="25" t="s">
        <v>165</v>
      </c>
      <c r="B113" s="26" t="s">
        <v>4</v>
      </c>
      <c r="C113" s="57" t="s">
        <v>124</v>
      </c>
      <c r="D113" s="28">
        <v>64</v>
      </c>
      <c r="E113" s="29">
        <f t="shared" si="33"/>
        <v>4480</v>
      </c>
      <c r="F113" s="29">
        <f t="shared" si="30"/>
        <v>10240</v>
      </c>
      <c r="G113" s="29">
        <f t="shared" si="31"/>
        <v>17280</v>
      </c>
      <c r="H113" s="29">
        <f t="shared" si="32"/>
        <v>32640</v>
      </c>
      <c r="I113" s="17" t="s">
        <v>21</v>
      </c>
    </row>
    <row r="114" spans="1:9" ht="15" customHeight="1">
      <c r="A114" s="25" t="s">
        <v>165</v>
      </c>
      <c r="B114" s="26" t="s">
        <v>5</v>
      </c>
      <c r="C114" s="57" t="s">
        <v>124</v>
      </c>
      <c r="D114" s="28">
        <v>67</v>
      </c>
      <c r="E114" s="29">
        <f t="shared" si="33"/>
        <v>4690</v>
      </c>
      <c r="F114" s="29">
        <f t="shared" si="30"/>
        <v>10720</v>
      </c>
      <c r="G114" s="29">
        <f t="shared" si="31"/>
        <v>18090</v>
      </c>
      <c r="H114" s="29">
        <f t="shared" si="32"/>
        <v>34170</v>
      </c>
      <c r="I114" s="17" t="s">
        <v>21</v>
      </c>
    </row>
    <row r="115" spans="1:9">
      <c r="A115" s="25" t="s">
        <v>165</v>
      </c>
      <c r="B115" s="59" t="s">
        <v>6</v>
      </c>
      <c r="C115" s="27" t="s">
        <v>124</v>
      </c>
      <c r="D115" s="28">
        <v>113</v>
      </c>
      <c r="E115" s="29">
        <f t="shared" si="33"/>
        <v>7910</v>
      </c>
      <c r="F115" s="29">
        <f t="shared" si="30"/>
        <v>18080</v>
      </c>
      <c r="G115" s="29">
        <f t="shared" si="31"/>
        <v>30510</v>
      </c>
      <c r="H115" s="29">
        <f t="shared" si="32"/>
        <v>57630</v>
      </c>
      <c r="I115" s="17" t="s">
        <v>21</v>
      </c>
    </row>
    <row r="116" spans="1:9">
      <c r="A116" s="25" t="s">
        <v>165</v>
      </c>
      <c r="B116" s="59" t="s">
        <v>75</v>
      </c>
      <c r="C116" s="27" t="s">
        <v>124</v>
      </c>
      <c r="D116" s="28">
        <v>26</v>
      </c>
      <c r="E116" s="29">
        <f t="shared" si="33"/>
        <v>1820</v>
      </c>
      <c r="F116" s="29">
        <f t="shared" si="30"/>
        <v>4160</v>
      </c>
      <c r="G116" s="29">
        <f t="shared" si="31"/>
        <v>7020</v>
      </c>
      <c r="H116" s="29">
        <f t="shared" si="32"/>
        <v>13260</v>
      </c>
      <c r="I116" s="17" t="s">
        <v>21</v>
      </c>
    </row>
    <row r="117" spans="1:9">
      <c r="A117" s="25" t="s">
        <v>165</v>
      </c>
      <c r="B117" s="59" t="s">
        <v>76</v>
      </c>
      <c r="C117" s="60" t="s">
        <v>124</v>
      </c>
      <c r="D117" s="28">
        <v>132</v>
      </c>
      <c r="E117" s="29">
        <f t="shared" si="33"/>
        <v>9240</v>
      </c>
      <c r="F117" s="29">
        <f t="shared" si="30"/>
        <v>21120</v>
      </c>
      <c r="G117" s="29">
        <f t="shared" si="31"/>
        <v>35640</v>
      </c>
      <c r="H117" s="29">
        <f t="shared" si="32"/>
        <v>67320</v>
      </c>
      <c r="I117" s="17" t="s">
        <v>21</v>
      </c>
    </row>
    <row r="118" spans="1:9">
      <c r="A118" s="25" t="s">
        <v>165</v>
      </c>
      <c r="B118" s="26" t="s">
        <v>120</v>
      </c>
      <c r="C118" s="27" t="s">
        <v>124</v>
      </c>
      <c r="D118" s="28">
        <v>62</v>
      </c>
      <c r="E118" s="29">
        <f t="shared" si="33"/>
        <v>4340</v>
      </c>
      <c r="F118" s="29">
        <f t="shared" si="30"/>
        <v>9920</v>
      </c>
      <c r="G118" s="29">
        <f t="shared" si="31"/>
        <v>16740</v>
      </c>
      <c r="H118" s="29">
        <f t="shared" si="32"/>
        <v>31620</v>
      </c>
      <c r="I118" s="17" t="s">
        <v>21</v>
      </c>
    </row>
    <row r="119" spans="1:9" s="11" customFormat="1" ht="15.75" thickBot="1">
      <c r="A119" s="25" t="s">
        <v>165</v>
      </c>
      <c r="B119" s="61" t="s">
        <v>121</v>
      </c>
      <c r="C119" s="55" t="s">
        <v>124</v>
      </c>
      <c r="D119" s="62">
        <v>95</v>
      </c>
      <c r="E119" s="29">
        <f t="shared" si="33"/>
        <v>6650</v>
      </c>
      <c r="F119" s="29">
        <f t="shared" si="30"/>
        <v>15200</v>
      </c>
      <c r="G119" s="29">
        <f t="shared" si="31"/>
        <v>25650</v>
      </c>
      <c r="H119" s="29">
        <f t="shared" si="32"/>
        <v>48450</v>
      </c>
      <c r="I119" s="17" t="s">
        <v>21</v>
      </c>
    </row>
    <row r="120" spans="1:9" s="11" customFormat="1">
      <c r="A120" s="25" t="s">
        <v>165</v>
      </c>
      <c r="B120" s="26" t="s">
        <v>122</v>
      </c>
      <c r="C120" s="27" t="s">
        <v>124</v>
      </c>
      <c r="D120" s="28">
        <v>53</v>
      </c>
      <c r="E120" s="29">
        <f t="shared" si="33"/>
        <v>3710</v>
      </c>
      <c r="F120" s="29">
        <f t="shared" si="30"/>
        <v>8480</v>
      </c>
      <c r="G120" s="29">
        <f t="shared" si="31"/>
        <v>14310</v>
      </c>
      <c r="H120" s="29">
        <f t="shared" si="32"/>
        <v>27030</v>
      </c>
      <c r="I120" s="17" t="s">
        <v>21</v>
      </c>
    </row>
    <row r="121" spans="1:9" s="10" customFormat="1">
      <c r="A121" s="25" t="s">
        <v>165</v>
      </c>
      <c r="B121" s="26" t="s">
        <v>123</v>
      </c>
      <c r="C121" s="27" t="s">
        <v>124</v>
      </c>
      <c r="D121" s="28">
        <v>65</v>
      </c>
      <c r="E121" s="29">
        <f t="shared" si="33"/>
        <v>4550</v>
      </c>
      <c r="F121" s="29">
        <f t="shared" si="30"/>
        <v>10400</v>
      </c>
      <c r="G121" s="29">
        <f t="shared" si="31"/>
        <v>17550</v>
      </c>
      <c r="H121" s="29">
        <f t="shared" si="32"/>
        <v>33150</v>
      </c>
      <c r="I121" s="17" t="s">
        <v>21</v>
      </c>
    </row>
    <row r="122" spans="1:9" s="10" customFormat="1">
      <c r="A122" s="25" t="s">
        <v>165</v>
      </c>
      <c r="B122" s="26" t="s">
        <v>16</v>
      </c>
      <c r="C122" s="27" t="s">
        <v>130</v>
      </c>
      <c r="D122" s="28">
        <v>160</v>
      </c>
      <c r="E122" s="29"/>
      <c r="F122" s="29"/>
      <c r="G122" s="29">
        <f>D122*600</f>
        <v>96000</v>
      </c>
      <c r="H122" s="29">
        <f>D122*1200</f>
        <v>192000</v>
      </c>
      <c r="I122" s="17" t="s">
        <v>22</v>
      </c>
    </row>
    <row r="123" spans="1:9" s="10" customFormat="1">
      <c r="A123" s="25" t="s">
        <v>165</v>
      </c>
      <c r="B123" s="26" t="s">
        <v>200</v>
      </c>
      <c r="C123" s="27"/>
      <c r="D123" s="28"/>
      <c r="E123" s="29"/>
      <c r="F123" s="29"/>
      <c r="G123" s="29"/>
      <c r="H123" s="29"/>
      <c r="I123" s="17" t="s">
        <v>83</v>
      </c>
    </row>
    <row r="124" spans="1:9" s="11" customFormat="1">
      <c r="A124" s="25" t="s">
        <v>165</v>
      </c>
      <c r="B124" s="26" t="s">
        <v>39</v>
      </c>
      <c r="C124" s="27">
        <v>2009</v>
      </c>
      <c r="D124" s="28">
        <v>9</v>
      </c>
      <c r="E124" s="29"/>
      <c r="F124" s="29"/>
      <c r="G124" s="29">
        <f t="shared" ref="G124:G130" si="34">D124*500</f>
        <v>4500</v>
      </c>
      <c r="H124" s="29">
        <f t="shared" ref="H124:H130" si="35">D124*1000</f>
        <v>9000</v>
      </c>
      <c r="I124" s="17" t="s">
        <v>22</v>
      </c>
    </row>
    <row r="125" spans="1:9" s="11" customFormat="1">
      <c r="A125" s="25" t="s">
        <v>165</v>
      </c>
      <c r="B125" s="26" t="s">
        <v>40</v>
      </c>
      <c r="C125" s="27">
        <v>2009</v>
      </c>
      <c r="D125" s="28">
        <v>9</v>
      </c>
      <c r="E125" s="29"/>
      <c r="F125" s="29"/>
      <c r="G125" s="29">
        <f t="shared" si="34"/>
        <v>4500</v>
      </c>
      <c r="H125" s="29">
        <f t="shared" si="35"/>
        <v>9000</v>
      </c>
      <c r="I125" s="17" t="s">
        <v>22</v>
      </c>
    </row>
    <row r="126" spans="1:9" ht="15.75" thickBot="1">
      <c r="A126" s="25" t="s">
        <v>165</v>
      </c>
      <c r="B126" s="63" t="s">
        <v>41</v>
      </c>
      <c r="C126" s="27">
        <v>2009</v>
      </c>
      <c r="D126" s="64">
        <v>8</v>
      </c>
      <c r="E126" s="29"/>
      <c r="F126" s="29"/>
      <c r="G126" s="29">
        <f t="shared" si="34"/>
        <v>4000</v>
      </c>
      <c r="H126" s="29">
        <f t="shared" si="35"/>
        <v>8000</v>
      </c>
      <c r="I126" s="17" t="s">
        <v>22</v>
      </c>
    </row>
    <row r="127" spans="1:9">
      <c r="A127" s="25" t="s">
        <v>165</v>
      </c>
      <c r="B127" s="26" t="s">
        <v>42</v>
      </c>
      <c r="C127" s="27">
        <v>2013</v>
      </c>
      <c r="D127" s="28">
        <v>7</v>
      </c>
      <c r="E127" s="29"/>
      <c r="F127" s="29"/>
      <c r="G127" s="29">
        <f t="shared" si="34"/>
        <v>3500</v>
      </c>
      <c r="H127" s="29">
        <f t="shared" si="35"/>
        <v>7000</v>
      </c>
      <c r="I127" s="17" t="s">
        <v>22</v>
      </c>
    </row>
    <row r="128" spans="1:9">
      <c r="A128" s="25" t="s">
        <v>165</v>
      </c>
      <c r="B128" s="26" t="s">
        <v>43</v>
      </c>
      <c r="C128" s="27">
        <v>2013</v>
      </c>
      <c r="D128" s="28">
        <v>6</v>
      </c>
      <c r="E128" s="29"/>
      <c r="F128" s="29"/>
      <c r="G128" s="29">
        <f t="shared" si="34"/>
        <v>3000</v>
      </c>
      <c r="H128" s="29">
        <f t="shared" si="35"/>
        <v>6000</v>
      </c>
      <c r="I128" s="17" t="s">
        <v>22</v>
      </c>
    </row>
    <row r="129" spans="1:9">
      <c r="A129" s="25" t="s">
        <v>165</v>
      </c>
      <c r="B129" s="26" t="s">
        <v>44</v>
      </c>
      <c r="C129" s="27">
        <v>2014</v>
      </c>
      <c r="D129" s="28">
        <v>7</v>
      </c>
      <c r="E129" s="29"/>
      <c r="F129" s="29"/>
      <c r="G129" s="29">
        <f t="shared" si="34"/>
        <v>3500</v>
      </c>
      <c r="H129" s="29">
        <f t="shared" si="35"/>
        <v>7000</v>
      </c>
      <c r="I129" s="17" t="s">
        <v>22</v>
      </c>
    </row>
    <row r="130" spans="1:9" ht="24" customHeight="1">
      <c r="A130" s="25" t="s">
        <v>165</v>
      </c>
      <c r="B130" s="26" t="s">
        <v>45</v>
      </c>
      <c r="C130" s="27">
        <v>2014</v>
      </c>
      <c r="D130" s="28">
        <v>8</v>
      </c>
      <c r="E130" s="29"/>
      <c r="F130" s="29"/>
      <c r="G130" s="29">
        <f t="shared" si="34"/>
        <v>4000</v>
      </c>
      <c r="H130" s="29">
        <f t="shared" si="35"/>
        <v>8000</v>
      </c>
      <c r="I130" s="17" t="s">
        <v>22</v>
      </c>
    </row>
    <row r="131" spans="1:9" ht="18.75" customHeight="1">
      <c r="A131" s="25" t="s">
        <v>165</v>
      </c>
      <c r="B131" s="48" t="s">
        <v>88</v>
      </c>
      <c r="C131" s="32">
        <v>2008</v>
      </c>
      <c r="D131" s="32">
        <v>9</v>
      </c>
      <c r="E131" s="29"/>
      <c r="F131" s="29"/>
      <c r="G131" s="29">
        <f t="shared" ref="G131:G140" si="36">D131*600</f>
        <v>5400</v>
      </c>
      <c r="H131" s="29">
        <f t="shared" ref="H131:H140" si="37">D131*1200</f>
        <v>10800</v>
      </c>
      <c r="I131" s="17" t="s">
        <v>83</v>
      </c>
    </row>
    <row r="132" spans="1:9">
      <c r="A132" s="25" t="s">
        <v>165</v>
      </c>
      <c r="B132" s="65" t="s">
        <v>89</v>
      </c>
      <c r="C132" s="35">
        <v>2008</v>
      </c>
      <c r="D132" s="35">
        <v>6</v>
      </c>
      <c r="E132" s="29"/>
      <c r="F132" s="29"/>
      <c r="G132" s="29">
        <f t="shared" si="36"/>
        <v>3600</v>
      </c>
      <c r="H132" s="29">
        <f t="shared" si="37"/>
        <v>7200</v>
      </c>
      <c r="I132" s="17" t="s">
        <v>83</v>
      </c>
    </row>
    <row r="133" spans="1:9">
      <c r="A133" s="25" t="s">
        <v>165</v>
      </c>
      <c r="B133" s="65" t="s">
        <v>131</v>
      </c>
      <c r="C133" s="35">
        <v>2009</v>
      </c>
      <c r="D133" s="35">
        <v>39</v>
      </c>
      <c r="E133" s="29"/>
      <c r="F133" s="29"/>
      <c r="G133" s="29">
        <f t="shared" si="36"/>
        <v>23400</v>
      </c>
      <c r="H133" s="29">
        <f t="shared" si="37"/>
        <v>46800</v>
      </c>
      <c r="I133" s="17" t="s">
        <v>83</v>
      </c>
    </row>
    <row r="134" spans="1:9">
      <c r="A134" s="25" t="s">
        <v>165</v>
      </c>
      <c r="B134" s="48" t="s">
        <v>90</v>
      </c>
      <c r="C134" s="32">
        <v>2003</v>
      </c>
      <c r="D134" s="32">
        <v>27</v>
      </c>
      <c r="E134" s="29"/>
      <c r="F134" s="29"/>
      <c r="G134" s="29">
        <f t="shared" si="36"/>
        <v>16200</v>
      </c>
      <c r="H134" s="29">
        <f t="shared" si="37"/>
        <v>32400</v>
      </c>
      <c r="I134" s="17" t="s">
        <v>83</v>
      </c>
    </row>
    <row r="135" spans="1:9">
      <c r="A135" s="25" t="s">
        <v>165</v>
      </c>
      <c r="B135" s="48" t="s">
        <v>132</v>
      </c>
      <c r="C135" s="32">
        <v>2005</v>
      </c>
      <c r="D135" s="32">
        <v>33</v>
      </c>
      <c r="E135" s="29"/>
      <c r="F135" s="29"/>
      <c r="G135" s="29">
        <f t="shared" si="36"/>
        <v>19800</v>
      </c>
      <c r="H135" s="29">
        <f t="shared" si="37"/>
        <v>39600</v>
      </c>
      <c r="I135" s="17" t="s">
        <v>83</v>
      </c>
    </row>
    <row r="136" spans="1:9">
      <c r="A136" s="25" t="s">
        <v>165</v>
      </c>
      <c r="B136" s="66" t="s">
        <v>91</v>
      </c>
      <c r="C136" s="67">
        <v>2010</v>
      </c>
      <c r="D136" s="67">
        <v>4</v>
      </c>
      <c r="E136" s="29"/>
      <c r="F136" s="29"/>
      <c r="G136" s="29">
        <f t="shared" si="36"/>
        <v>2400</v>
      </c>
      <c r="H136" s="29">
        <f t="shared" si="37"/>
        <v>4800</v>
      </c>
      <c r="I136" s="17" t="s">
        <v>83</v>
      </c>
    </row>
    <row r="137" spans="1:9" s="8" customFormat="1" ht="30">
      <c r="A137" s="25" t="s">
        <v>165</v>
      </c>
      <c r="B137" s="68" t="s">
        <v>133</v>
      </c>
      <c r="C137" s="69">
        <v>2015</v>
      </c>
      <c r="D137" s="67">
        <v>8</v>
      </c>
      <c r="E137" s="29"/>
      <c r="F137" s="29"/>
      <c r="G137" s="29">
        <f t="shared" si="36"/>
        <v>4800</v>
      </c>
      <c r="H137" s="29">
        <f t="shared" si="37"/>
        <v>9600</v>
      </c>
      <c r="I137" s="17" t="s">
        <v>83</v>
      </c>
    </row>
    <row r="138" spans="1:9">
      <c r="A138" s="25" t="s">
        <v>165</v>
      </c>
      <c r="B138" s="65" t="s">
        <v>92</v>
      </c>
      <c r="C138" s="35">
        <v>2012</v>
      </c>
      <c r="D138" s="32">
        <v>9</v>
      </c>
      <c r="E138" s="29"/>
      <c r="F138" s="29"/>
      <c r="G138" s="29">
        <f t="shared" si="36"/>
        <v>5400</v>
      </c>
      <c r="H138" s="29">
        <f t="shared" si="37"/>
        <v>10800</v>
      </c>
      <c r="I138" s="17" t="s">
        <v>83</v>
      </c>
    </row>
    <row r="139" spans="1:9" ht="30">
      <c r="A139" s="25" t="s">
        <v>165</v>
      </c>
      <c r="B139" s="65" t="s">
        <v>134</v>
      </c>
      <c r="C139" s="34" t="s">
        <v>135</v>
      </c>
      <c r="D139" s="35">
        <v>39</v>
      </c>
      <c r="E139" s="70"/>
      <c r="F139" s="70"/>
      <c r="G139" s="70">
        <f t="shared" si="36"/>
        <v>23400</v>
      </c>
      <c r="H139" s="70">
        <f t="shared" si="37"/>
        <v>46800</v>
      </c>
      <c r="I139" s="18" t="s">
        <v>83</v>
      </c>
    </row>
    <row r="140" spans="1:9" ht="36" customHeight="1">
      <c r="A140" s="25" t="s">
        <v>165</v>
      </c>
      <c r="B140" s="71" t="s">
        <v>136</v>
      </c>
      <c r="C140" s="30">
        <v>2008</v>
      </c>
      <c r="D140" s="32">
        <v>23</v>
      </c>
      <c r="E140" s="29"/>
      <c r="F140" s="29"/>
      <c r="G140" s="29">
        <f t="shared" si="36"/>
        <v>13800</v>
      </c>
      <c r="H140" s="29">
        <f t="shared" si="37"/>
        <v>27600</v>
      </c>
      <c r="I140" s="17" t="s">
        <v>83</v>
      </c>
    </row>
    <row r="141" spans="1:9" ht="30.75" thickBot="1">
      <c r="A141" s="25" t="s">
        <v>168</v>
      </c>
      <c r="B141" s="56" t="s">
        <v>175</v>
      </c>
      <c r="C141" s="55">
        <v>2016</v>
      </c>
      <c r="D141" s="58">
        <v>45</v>
      </c>
      <c r="E141" s="72"/>
      <c r="F141" s="72"/>
      <c r="G141" s="72">
        <v>27000</v>
      </c>
      <c r="H141" s="72">
        <v>54000</v>
      </c>
      <c r="I141" s="19" t="s">
        <v>22</v>
      </c>
    </row>
    <row r="142" spans="1:9" ht="17.25" customHeight="1">
      <c r="A142" s="25" t="s">
        <v>168</v>
      </c>
      <c r="B142" s="26" t="s">
        <v>181</v>
      </c>
      <c r="C142" s="27"/>
      <c r="D142" s="28">
        <v>8</v>
      </c>
      <c r="E142" s="29"/>
      <c r="F142" s="29"/>
      <c r="G142" s="29">
        <v>4800</v>
      </c>
      <c r="H142" s="29">
        <v>9600</v>
      </c>
      <c r="I142" s="17"/>
    </row>
    <row r="143" spans="1:9">
      <c r="A143" s="25" t="s">
        <v>168</v>
      </c>
      <c r="B143" s="26" t="s">
        <v>27</v>
      </c>
      <c r="C143" s="27" t="s">
        <v>124</v>
      </c>
      <c r="D143" s="58">
        <v>136</v>
      </c>
      <c r="E143" s="29">
        <f>D143*70</f>
        <v>9520</v>
      </c>
      <c r="F143" s="29">
        <f t="shared" ref="F143:F153" si="38">D143*160</f>
        <v>21760</v>
      </c>
      <c r="G143" s="29">
        <f t="shared" ref="G143:G153" si="39">D143*270</f>
        <v>36720</v>
      </c>
      <c r="H143" s="29">
        <f t="shared" ref="H143:H153" si="40">D143*510</f>
        <v>69360</v>
      </c>
      <c r="I143" s="17" t="s">
        <v>21</v>
      </c>
    </row>
    <row r="144" spans="1:9" ht="22.5" customHeight="1">
      <c r="A144" s="25" t="s">
        <v>168</v>
      </c>
      <c r="B144" s="26" t="s">
        <v>28</v>
      </c>
      <c r="C144" s="27" t="s">
        <v>124</v>
      </c>
      <c r="D144" s="28">
        <v>72</v>
      </c>
      <c r="E144" s="29">
        <f t="shared" ref="E144:E153" si="41">D144*70</f>
        <v>5040</v>
      </c>
      <c r="F144" s="29">
        <f t="shared" si="38"/>
        <v>11520</v>
      </c>
      <c r="G144" s="29">
        <f t="shared" si="39"/>
        <v>19440</v>
      </c>
      <c r="H144" s="29">
        <f t="shared" si="40"/>
        <v>36720</v>
      </c>
      <c r="I144" s="17" t="s">
        <v>21</v>
      </c>
    </row>
    <row r="145" spans="1:9" ht="16.5" customHeight="1">
      <c r="A145" s="25" t="s">
        <v>168</v>
      </c>
      <c r="B145" s="26" t="s">
        <v>29</v>
      </c>
      <c r="C145" s="27" t="s">
        <v>124</v>
      </c>
      <c r="D145" s="28">
        <v>132</v>
      </c>
      <c r="E145" s="29">
        <f t="shared" si="41"/>
        <v>9240</v>
      </c>
      <c r="F145" s="29">
        <f t="shared" si="38"/>
        <v>21120</v>
      </c>
      <c r="G145" s="29">
        <f t="shared" si="39"/>
        <v>35640</v>
      </c>
      <c r="H145" s="29">
        <f t="shared" si="40"/>
        <v>67320</v>
      </c>
      <c r="I145" s="17" t="s">
        <v>21</v>
      </c>
    </row>
    <row r="146" spans="1:9">
      <c r="A146" s="25" t="s">
        <v>168</v>
      </c>
      <c r="B146" s="26" t="s">
        <v>63</v>
      </c>
      <c r="C146" s="27" t="s">
        <v>124</v>
      </c>
      <c r="D146" s="28">
        <v>69</v>
      </c>
      <c r="E146" s="29">
        <f t="shared" si="41"/>
        <v>4830</v>
      </c>
      <c r="F146" s="29">
        <f t="shared" si="38"/>
        <v>11040</v>
      </c>
      <c r="G146" s="29">
        <f t="shared" si="39"/>
        <v>18630</v>
      </c>
      <c r="H146" s="29">
        <f t="shared" si="40"/>
        <v>35190</v>
      </c>
      <c r="I146" s="17" t="s">
        <v>21</v>
      </c>
    </row>
    <row r="147" spans="1:9">
      <c r="A147" s="25" t="s">
        <v>168</v>
      </c>
      <c r="B147" s="26" t="s">
        <v>64</v>
      </c>
      <c r="C147" s="27" t="s">
        <v>124</v>
      </c>
      <c r="D147" s="28">
        <v>33</v>
      </c>
      <c r="E147" s="29">
        <f t="shared" si="41"/>
        <v>2310</v>
      </c>
      <c r="F147" s="29">
        <f t="shared" si="38"/>
        <v>5280</v>
      </c>
      <c r="G147" s="29">
        <f t="shared" si="39"/>
        <v>8910</v>
      </c>
      <c r="H147" s="29">
        <f t="shared" si="40"/>
        <v>16830</v>
      </c>
      <c r="I147" s="17" t="s">
        <v>21</v>
      </c>
    </row>
    <row r="148" spans="1:9" ht="20.25" customHeight="1">
      <c r="A148" s="25" t="s">
        <v>168</v>
      </c>
      <c r="B148" s="26" t="s">
        <v>65</v>
      </c>
      <c r="C148" s="27" t="s">
        <v>124</v>
      </c>
      <c r="D148" s="28">
        <v>119</v>
      </c>
      <c r="E148" s="29">
        <f t="shared" si="41"/>
        <v>8330</v>
      </c>
      <c r="F148" s="29">
        <f t="shared" si="38"/>
        <v>19040</v>
      </c>
      <c r="G148" s="29">
        <f t="shared" si="39"/>
        <v>32130</v>
      </c>
      <c r="H148" s="29">
        <f t="shared" si="40"/>
        <v>60690</v>
      </c>
      <c r="I148" s="17" t="s">
        <v>21</v>
      </c>
    </row>
    <row r="149" spans="1:9" ht="24" customHeight="1">
      <c r="A149" s="25" t="s">
        <v>168</v>
      </c>
      <c r="B149" s="26" t="s">
        <v>66</v>
      </c>
      <c r="C149" s="27" t="s">
        <v>124</v>
      </c>
      <c r="D149" s="28">
        <v>80</v>
      </c>
      <c r="E149" s="29">
        <f t="shared" si="41"/>
        <v>5600</v>
      </c>
      <c r="F149" s="29">
        <f t="shared" si="38"/>
        <v>12800</v>
      </c>
      <c r="G149" s="29">
        <f t="shared" si="39"/>
        <v>21600</v>
      </c>
      <c r="H149" s="29">
        <f t="shared" si="40"/>
        <v>40800</v>
      </c>
      <c r="I149" s="17" t="s">
        <v>21</v>
      </c>
    </row>
    <row r="150" spans="1:9" ht="25.5" customHeight="1">
      <c r="A150" s="25" t="s">
        <v>168</v>
      </c>
      <c r="B150" s="26" t="s">
        <v>67</v>
      </c>
      <c r="C150" s="27" t="s">
        <v>124</v>
      </c>
      <c r="D150" s="28">
        <v>104</v>
      </c>
      <c r="E150" s="29">
        <f t="shared" si="41"/>
        <v>7280</v>
      </c>
      <c r="F150" s="29">
        <f t="shared" si="38"/>
        <v>16640</v>
      </c>
      <c r="G150" s="29">
        <f t="shared" si="39"/>
        <v>28080</v>
      </c>
      <c r="H150" s="29">
        <f t="shared" si="40"/>
        <v>53040</v>
      </c>
      <c r="I150" s="17" t="s">
        <v>21</v>
      </c>
    </row>
    <row r="151" spans="1:9" ht="19.5" customHeight="1">
      <c r="A151" s="25" t="s">
        <v>168</v>
      </c>
      <c r="B151" s="26" t="s">
        <v>68</v>
      </c>
      <c r="C151" s="27" t="s">
        <v>124</v>
      </c>
      <c r="D151" s="28">
        <v>37</v>
      </c>
      <c r="E151" s="29">
        <f t="shared" si="41"/>
        <v>2590</v>
      </c>
      <c r="F151" s="29">
        <f t="shared" si="38"/>
        <v>5920</v>
      </c>
      <c r="G151" s="29">
        <f t="shared" si="39"/>
        <v>9990</v>
      </c>
      <c r="H151" s="29">
        <f t="shared" si="40"/>
        <v>18870</v>
      </c>
      <c r="I151" s="17" t="s">
        <v>21</v>
      </c>
    </row>
    <row r="152" spans="1:9">
      <c r="A152" s="25" t="s">
        <v>168</v>
      </c>
      <c r="B152" s="26" t="s">
        <v>69</v>
      </c>
      <c r="C152" s="27" t="s">
        <v>124</v>
      </c>
      <c r="D152" s="28">
        <v>111</v>
      </c>
      <c r="E152" s="29">
        <f t="shared" si="41"/>
        <v>7770</v>
      </c>
      <c r="F152" s="29">
        <f t="shared" si="38"/>
        <v>17760</v>
      </c>
      <c r="G152" s="29">
        <f t="shared" si="39"/>
        <v>29970</v>
      </c>
      <c r="H152" s="29">
        <f t="shared" si="40"/>
        <v>56610</v>
      </c>
      <c r="I152" s="17" t="s">
        <v>21</v>
      </c>
    </row>
    <row r="153" spans="1:9">
      <c r="A153" s="25" t="s">
        <v>168</v>
      </c>
      <c r="B153" s="26" t="s">
        <v>70</v>
      </c>
      <c r="C153" s="27" t="s">
        <v>124</v>
      </c>
      <c r="D153" s="28">
        <v>47</v>
      </c>
      <c r="E153" s="29">
        <f t="shared" si="41"/>
        <v>3290</v>
      </c>
      <c r="F153" s="29">
        <f t="shared" si="38"/>
        <v>7520</v>
      </c>
      <c r="G153" s="29">
        <f t="shared" si="39"/>
        <v>12690</v>
      </c>
      <c r="H153" s="29">
        <f t="shared" si="40"/>
        <v>23970</v>
      </c>
      <c r="I153" s="17" t="s">
        <v>21</v>
      </c>
    </row>
    <row r="154" spans="1:9" ht="20.25" customHeight="1">
      <c r="A154" s="25" t="s">
        <v>168</v>
      </c>
      <c r="B154" s="50" t="s">
        <v>102</v>
      </c>
      <c r="C154" s="51">
        <v>2006</v>
      </c>
      <c r="D154" s="28">
        <v>20</v>
      </c>
      <c r="E154" s="29"/>
      <c r="F154" s="29"/>
      <c r="G154" s="29">
        <f>D154*600</f>
        <v>12000</v>
      </c>
      <c r="H154" s="29">
        <f>D154*1200</f>
        <v>24000</v>
      </c>
      <c r="I154" s="17" t="s">
        <v>83</v>
      </c>
    </row>
    <row r="155" spans="1:9" ht="30">
      <c r="A155" s="25" t="s">
        <v>168</v>
      </c>
      <c r="B155" s="50" t="s">
        <v>107</v>
      </c>
      <c r="C155" s="51" t="s">
        <v>153</v>
      </c>
      <c r="D155" s="28">
        <v>48</v>
      </c>
      <c r="E155" s="29"/>
      <c r="F155" s="29"/>
      <c r="G155" s="29">
        <f>D155*600</f>
        <v>28800</v>
      </c>
      <c r="H155" s="29">
        <f>D155*1200</f>
        <v>57600</v>
      </c>
      <c r="I155" s="17" t="s">
        <v>83</v>
      </c>
    </row>
    <row r="156" spans="1:9">
      <c r="A156" s="25" t="s">
        <v>172</v>
      </c>
      <c r="B156" s="50" t="s">
        <v>201</v>
      </c>
      <c r="C156" s="51"/>
      <c r="D156" s="28">
        <v>163</v>
      </c>
      <c r="E156" s="29">
        <f>D156*70</f>
        <v>11410</v>
      </c>
      <c r="F156" s="29">
        <f t="shared" ref="F156:F166" si="42">D156*160</f>
        <v>26080</v>
      </c>
      <c r="G156" s="29">
        <f t="shared" ref="G156:G166" si="43">D156*270</f>
        <v>44010</v>
      </c>
      <c r="H156" s="29">
        <f t="shared" ref="H156:H167" si="44">D156*510</f>
        <v>83130</v>
      </c>
      <c r="I156" s="17" t="s">
        <v>21</v>
      </c>
    </row>
    <row r="157" spans="1:9">
      <c r="A157" s="25" t="s">
        <v>172</v>
      </c>
      <c r="B157" s="50" t="s">
        <v>202</v>
      </c>
      <c r="C157" s="51"/>
      <c r="D157" s="28">
        <v>138</v>
      </c>
      <c r="E157" s="29">
        <f t="shared" ref="E157:E166" si="45">D157*70</f>
        <v>9660</v>
      </c>
      <c r="F157" s="29">
        <f t="shared" si="42"/>
        <v>22080</v>
      </c>
      <c r="G157" s="29">
        <f t="shared" si="43"/>
        <v>37260</v>
      </c>
      <c r="H157" s="29">
        <f t="shared" si="44"/>
        <v>70380</v>
      </c>
      <c r="I157" s="17" t="s">
        <v>21</v>
      </c>
    </row>
    <row r="158" spans="1:9">
      <c r="A158" s="25" t="s">
        <v>172</v>
      </c>
      <c r="B158" s="50" t="s">
        <v>203</v>
      </c>
      <c r="C158" s="51"/>
      <c r="D158" s="28">
        <v>123</v>
      </c>
      <c r="E158" s="29">
        <f t="shared" si="45"/>
        <v>8610</v>
      </c>
      <c r="F158" s="29">
        <f t="shared" si="42"/>
        <v>19680</v>
      </c>
      <c r="G158" s="29">
        <f t="shared" si="43"/>
        <v>33210</v>
      </c>
      <c r="H158" s="29">
        <f t="shared" si="44"/>
        <v>62730</v>
      </c>
      <c r="I158" s="17" t="s">
        <v>196</v>
      </c>
    </row>
    <row r="159" spans="1:9">
      <c r="A159" s="25" t="s">
        <v>172</v>
      </c>
      <c r="B159" s="50" t="s">
        <v>204</v>
      </c>
      <c r="C159" s="51"/>
      <c r="D159" s="28">
        <v>139</v>
      </c>
      <c r="E159" s="29">
        <f t="shared" si="45"/>
        <v>9730</v>
      </c>
      <c r="F159" s="29">
        <f t="shared" si="42"/>
        <v>22240</v>
      </c>
      <c r="G159" s="29">
        <f t="shared" si="43"/>
        <v>37530</v>
      </c>
      <c r="H159" s="29">
        <f t="shared" si="44"/>
        <v>70890</v>
      </c>
      <c r="I159" s="17" t="s">
        <v>196</v>
      </c>
    </row>
    <row r="160" spans="1:9">
      <c r="A160" s="25" t="s">
        <v>172</v>
      </c>
      <c r="B160" s="50" t="s">
        <v>205</v>
      </c>
      <c r="C160" s="51"/>
      <c r="D160" s="28">
        <v>158</v>
      </c>
      <c r="E160" s="29">
        <f t="shared" si="45"/>
        <v>11060</v>
      </c>
      <c r="F160" s="29">
        <f t="shared" si="42"/>
        <v>25280</v>
      </c>
      <c r="G160" s="29">
        <f t="shared" si="43"/>
        <v>42660</v>
      </c>
      <c r="H160" s="29">
        <f t="shared" si="44"/>
        <v>80580</v>
      </c>
      <c r="I160" s="17" t="s">
        <v>196</v>
      </c>
    </row>
    <row r="161" spans="1:9">
      <c r="A161" s="25" t="s">
        <v>172</v>
      </c>
      <c r="B161" s="50" t="s">
        <v>206</v>
      </c>
      <c r="C161" s="51"/>
      <c r="D161" s="28">
        <v>153</v>
      </c>
      <c r="E161" s="29">
        <f t="shared" si="45"/>
        <v>10710</v>
      </c>
      <c r="F161" s="29">
        <f t="shared" si="42"/>
        <v>24480</v>
      </c>
      <c r="G161" s="29">
        <f t="shared" si="43"/>
        <v>41310</v>
      </c>
      <c r="H161" s="29">
        <f t="shared" si="44"/>
        <v>78030</v>
      </c>
      <c r="I161" s="17" t="s">
        <v>196</v>
      </c>
    </row>
    <row r="162" spans="1:9">
      <c r="A162" s="25" t="s">
        <v>172</v>
      </c>
      <c r="B162" s="50" t="s">
        <v>207</v>
      </c>
      <c r="C162" s="51"/>
      <c r="D162" s="28">
        <v>179</v>
      </c>
      <c r="E162" s="29">
        <f t="shared" si="45"/>
        <v>12530</v>
      </c>
      <c r="F162" s="29">
        <f t="shared" si="42"/>
        <v>28640</v>
      </c>
      <c r="G162" s="29">
        <f t="shared" si="43"/>
        <v>48330</v>
      </c>
      <c r="H162" s="29">
        <f t="shared" si="44"/>
        <v>91290</v>
      </c>
      <c r="I162" s="17" t="s">
        <v>196</v>
      </c>
    </row>
    <row r="163" spans="1:9">
      <c r="A163" s="25" t="s">
        <v>172</v>
      </c>
      <c r="B163" s="50" t="s">
        <v>208</v>
      </c>
      <c r="C163" s="51"/>
      <c r="D163" s="28">
        <v>159</v>
      </c>
      <c r="E163" s="29">
        <f t="shared" si="45"/>
        <v>11130</v>
      </c>
      <c r="F163" s="29">
        <f t="shared" si="42"/>
        <v>25440</v>
      </c>
      <c r="G163" s="29">
        <f t="shared" si="43"/>
        <v>42930</v>
      </c>
      <c r="H163" s="29">
        <f t="shared" si="44"/>
        <v>81090</v>
      </c>
      <c r="I163" s="17" t="s">
        <v>196</v>
      </c>
    </row>
    <row r="164" spans="1:9">
      <c r="A164" s="25" t="s">
        <v>172</v>
      </c>
      <c r="B164" s="50" t="s">
        <v>209</v>
      </c>
      <c r="C164" s="51"/>
      <c r="D164" s="28">
        <v>105</v>
      </c>
      <c r="E164" s="29">
        <f t="shared" si="45"/>
        <v>7350</v>
      </c>
      <c r="F164" s="29">
        <f t="shared" si="42"/>
        <v>16800</v>
      </c>
      <c r="G164" s="29">
        <f t="shared" si="43"/>
        <v>28350</v>
      </c>
      <c r="H164" s="29">
        <f t="shared" si="44"/>
        <v>53550</v>
      </c>
      <c r="I164" s="17" t="s">
        <v>196</v>
      </c>
    </row>
    <row r="165" spans="1:9">
      <c r="A165" s="25" t="s">
        <v>172</v>
      </c>
      <c r="B165" s="50" t="s">
        <v>210</v>
      </c>
      <c r="C165" s="51"/>
      <c r="D165" s="28">
        <v>235</v>
      </c>
      <c r="E165" s="29">
        <f t="shared" si="45"/>
        <v>16450</v>
      </c>
      <c r="F165" s="29">
        <f t="shared" si="42"/>
        <v>37600</v>
      </c>
      <c r="G165" s="29">
        <f t="shared" si="43"/>
        <v>63450</v>
      </c>
      <c r="H165" s="29">
        <f t="shared" si="44"/>
        <v>119850</v>
      </c>
      <c r="I165" s="17" t="s">
        <v>196</v>
      </c>
    </row>
    <row r="166" spans="1:9">
      <c r="A166" s="25" t="s">
        <v>172</v>
      </c>
      <c r="B166" s="50" t="s">
        <v>211</v>
      </c>
      <c r="C166" s="51"/>
      <c r="D166" s="28">
        <v>133</v>
      </c>
      <c r="E166" s="29">
        <f t="shared" si="45"/>
        <v>9310</v>
      </c>
      <c r="F166" s="29">
        <f t="shared" si="42"/>
        <v>21280</v>
      </c>
      <c r="G166" s="29">
        <f t="shared" si="43"/>
        <v>35910</v>
      </c>
      <c r="H166" s="29">
        <f t="shared" si="44"/>
        <v>67830</v>
      </c>
      <c r="I166" s="17" t="s">
        <v>196</v>
      </c>
    </row>
    <row r="167" spans="1:9" ht="24.75" customHeight="1">
      <c r="A167" s="25" t="s">
        <v>172</v>
      </c>
      <c r="B167" s="26" t="s">
        <v>38</v>
      </c>
      <c r="C167" s="27" t="s">
        <v>127</v>
      </c>
      <c r="D167" s="28">
        <v>85</v>
      </c>
      <c r="E167" s="29"/>
      <c r="F167" s="29"/>
      <c r="G167" s="29">
        <f>D167*500</f>
        <v>42500</v>
      </c>
      <c r="H167" s="29">
        <f t="shared" si="44"/>
        <v>43350</v>
      </c>
      <c r="I167" s="17" t="s">
        <v>22</v>
      </c>
    </row>
    <row r="168" spans="1:9">
      <c r="B168" s="21"/>
      <c r="C168" s="16"/>
      <c r="D168" s="15"/>
    </row>
    <row r="169" spans="1:9">
      <c r="B169" s="21"/>
      <c r="C169" s="16"/>
      <c r="D169" s="15"/>
    </row>
    <row r="170" spans="1:9">
      <c r="B170" s="21"/>
      <c r="C170" s="16"/>
      <c r="D170" s="15"/>
    </row>
    <row r="171" spans="1:9">
      <c r="D171" s="15"/>
    </row>
  </sheetData>
  <autoFilter ref="A2:I167">
    <filterColumn colId="0"/>
    <filterColumn colId="1"/>
    <filterColumn colId="2"/>
    <sortState ref="A3:I152">
      <sortCondition ref="A2:A152"/>
    </sortState>
  </autoFilter>
  <mergeCells count="1">
    <mergeCell ref="D1:H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2018-07-02T11:27:41Z</dcterms:modified>
</cp:coreProperties>
</file>